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17.MINPRIR\Desktop\"/>
    </mc:Choice>
  </mc:AlternateContent>
  <xr:revisionPtr revIDLastSave="0" documentId="8_{6B1866FA-2A31-4E54-BA28-1F7419CE509D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Титул" sheetId="1" r:id="rId1"/>
    <sheet name="Республика Беларусь" sheetId="9" r:id="rId2"/>
    <sheet name="Брестская" sheetId="2" r:id="rId3"/>
    <sheet name="Витебская" sheetId="3" r:id="rId4"/>
    <sheet name="Гомельская" sheetId="4" r:id="rId5"/>
    <sheet name="Гродненская" sheetId="5" r:id="rId6"/>
    <sheet name="г.Минск" sheetId="6" r:id="rId7"/>
    <sheet name="Минская" sheetId="7" r:id="rId8"/>
    <sheet name="Могилевская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I8" i="4"/>
  <c r="J8" i="4"/>
  <c r="K8" i="4"/>
  <c r="H8" i="4"/>
  <c r="H59" i="2" l="1"/>
  <c r="H46" i="3" l="1"/>
  <c r="H47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45" i="3"/>
  <c r="H21" i="7" l="1"/>
  <c r="H22" i="7"/>
  <c r="H23" i="7"/>
  <c r="H24" i="7"/>
  <c r="H25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35" i="7"/>
  <c r="K9" i="6" l="1"/>
  <c r="J9" i="6"/>
  <c r="I9" i="6"/>
  <c r="H9" i="6"/>
  <c r="H9" i="9" s="1"/>
  <c r="G9" i="6"/>
  <c r="F9" i="6"/>
  <c r="E9" i="6"/>
  <c r="D9" i="6"/>
  <c r="C9" i="6"/>
  <c r="B9" i="6" l="1"/>
  <c r="B72" i="2" l="1"/>
  <c r="B10" i="2" l="1"/>
  <c r="B11" i="2"/>
  <c r="B12" i="2"/>
  <c r="B13" i="2"/>
  <c r="B14" i="2"/>
  <c r="B15" i="2"/>
  <c r="B16" i="2"/>
  <c r="B17" i="2"/>
  <c r="B9" i="2"/>
  <c r="B22" i="2"/>
  <c r="B23" i="2"/>
  <c r="B24" i="2"/>
  <c r="B25" i="2"/>
  <c r="B26" i="2"/>
  <c r="B27" i="2"/>
  <c r="B28" i="2"/>
  <c r="B29" i="2"/>
  <c r="B21" i="2"/>
  <c r="B34" i="2"/>
  <c r="B35" i="2"/>
  <c r="B36" i="2"/>
  <c r="B37" i="2"/>
  <c r="B38" i="2"/>
  <c r="B39" i="2"/>
  <c r="B40" i="2"/>
  <c r="B41" i="2"/>
  <c r="B33" i="2"/>
  <c r="B46" i="2"/>
  <c r="B47" i="2"/>
  <c r="B48" i="2"/>
  <c r="B49" i="2"/>
  <c r="B50" i="2"/>
  <c r="B51" i="2"/>
  <c r="B52" i="2"/>
  <c r="B53" i="2"/>
  <c r="B45" i="2"/>
  <c r="B10" i="3" l="1"/>
  <c r="B11" i="3"/>
  <c r="B12" i="3"/>
  <c r="B13" i="3"/>
  <c r="B14" i="3"/>
  <c r="B15" i="3"/>
  <c r="B16" i="3"/>
  <c r="B17" i="3"/>
  <c r="B9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45" i="3"/>
  <c r="B10" i="7"/>
  <c r="B11" i="7"/>
  <c r="B12" i="7"/>
  <c r="B13" i="7"/>
  <c r="B14" i="7"/>
  <c r="B15" i="7"/>
  <c r="B16" i="7"/>
  <c r="B17" i="7"/>
  <c r="B9" i="7"/>
  <c r="B22" i="7"/>
  <c r="B23" i="7"/>
  <c r="B24" i="7"/>
  <c r="B25" i="7"/>
  <c r="B26" i="7"/>
  <c r="B27" i="7"/>
  <c r="B28" i="7"/>
  <c r="B29" i="7"/>
  <c r="B21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33" i="7"/>
  <c r="B10" i="4"/>
  <c r="B11" i="4"/>
  <c r="B12" i="4"/>
  <c r="B13" i="4"/>
  <c r="B14" i="4"/>
  <c r="B15" i="4"/>
  <c r="B16" i="4"/>
  <c r="B17" i="4"/>
  <c r="B9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33" i="4"/>
  <c r="B10" i="5"/>
  <c r="B11" i="5"/>
  <c r="B12" i="5"/>
  <c r="B13" i="5"/>
  <c r="B14" i="5"/>
  <c r="B15" i="5"/>
  <c r="B16" i="5"/>
  <c r="B17" i="5"/>
  <c r="B9" i="5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57" i="2"/>
  <c r="B10" i="8" l="1"/>
  <c r="B11" i="8"/>
  <c r="B12" i="8"/>
  <c r="B13" i="8"/>
  <c r="B14" i="8"/>
  <c r="B15" i="8"/>
  <c r="B16" i="8"/>
  <c r="B17" i="8"/>
  <c r="B9" i="8"/>
  <c r="B9" i="9" s="1"/>
  <c r="B22" i="3" l="1"/>
  <c r="B23" i="3"/>
  <c r="B24" i="3"/>
  <c r="B25" i="3"/>
  <c r="B26" i="3"/>
  <c r="B27" i="3"/>
  <c r="B28" i="3"/>
  <c r="B29" i="3"/>
  <c r="B21" i="3"/>
  <c r="B34" i="3"/>
  <c r="B35" i="3"/>
  <c r="B36" i="3"/>
  <c r="B37" i="3"/>
  <c r="B38" i="3"/>
  <c r="B39" i="3"/>
  <c r="B40" i="3"/>
  <c r="B41" i="3"/>
  <c r="B33" i="3"/>
  <c r="B10" i="6" l="1"/>
  <c r="B11" i="6"/>
  <c r="B12" i="6"/>
  <c r="B13" i="6"/>
  <c r="B14" i="6"/>
  <c r="B15" i="6"/>
  <c r="B16" i="6"/>
  <c r="B17" i="6"/>
  <c r="B22" i="4"/>
  <c r="B23" i="4"/>
  <c r="B24" i="4"/>
  <c r="B25" i="4"/>
  <c r="B26" i="4"/>
  <c r="B27" i="4"/>
  <c r="B28" i="4"/>
  <c r="B29" i="4"/>
  <c r="B21" i="4"/>
  <c r="B22" i="8" l="1"/>
  <c r="B23" i="8"/>
  <c r="B24" i="8"/>
  <c r="B25" i="8"/>
  <c r="B26" i="8"/>
  <c r="B27" i="8"/>
  <c r="B28" i="8"/>
  <c r="B29" i="8"/>
  <c r="B21" i="8"/>
  <c r="B34" i="8"/>
  <c r="B35" i="8"/>
  <c r="B36" i="8"/>
  <c r="B37" i="8"/>
  <c r="B38" i="8"/>
  <c r="B39" i="8"/>
  <c r="B40" i="8"/>
  <c r="B41" i="8"/>
  <c r="B33" i="8"/>
  <c r="B55" i="8"/>
  <c r="B56" i="8"/>
  <c r="B57" i="8"/>
  <c r="B58" i="8"/>
  <c r="B59" i="8"/>
  <c r="B60" i="8"/>
  <c r="B61" i="8"/>
  <c r="B62" i="8"/>
  <c r="B63" i="8"/>
  <c r="B64" i="8"/>
  <c r="B65" i="8"/>
  <c r="B45" i="8"/>
  <c r="B46" i="8"/>
  <c r="B47" i="8"/>
  <c r="B48" i="8"/>
  <c r="B49" i="8"/>
  <c r="B50" i="8"/>
  <c r="B51" i="8"/>
  <c r="B52" i="8"/>
  <c r="B53" i="8"/>
  <c r="B54" i="8"/>
  <c r="B33" i="5" l="1"/>
  <c r="B34" i="5"/>
  <c r="B35" i="5"/>
  <c r="B36" i="5"/>
  <c r="B37" i="5"/>
  <c r="B38" i="5"/>
  <c r="B39" i="5"/>
  <c r="B40" i="5"/>
  <c r="B41" i="5"/>
  <c r="B42" i="5"/>
  <c r="B43" i="5"/>
  <c r="B44" i="5"/>
  <c r="B46" i="5"/>
  <c r="B47" i="5"/>
  <c r="B48" i="5"/>
  <c r="B49" i="5"/>
  <c r="B45" i="5"/>
  <c r="B29" i="5" l="1"/>
  <c r="B28" i="5"/>
  <c r="B27" i="5"/>
  <c r="B26" i="5"/>
  <c r="B25" i="5"/>
  <c r="B24" i="5"/>
  <c r="B23" i="5"/>
  <c r="B22" i="5"/>
  <c r="B21" i="5"/>
  <c r="C10" i="9" l="1"/>
  <c r="D10" i="9"/>
  <c r="E10" i="9"/>
  <c r="F10" i="9"/>
  <c r="G10" i="9"/>
  <c r="H10" i="9"/>
  <c r="I10" i="9"/>
  <c r="J10" i="9"/>
  <c r="K10" i="9"/>
  <c r="C11" i="9"/>
  <c r="D11" i="9"/>
  <c r="E11" i="9"/>
  <c r="F11" i="9"/>
  <c r="G11" i="9"/>
  <c r="H11" i="9"/>
  <c r="I11" i="9"/>
  <c r="J11" i="9"/>
  <c r="K11" i="9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C16" i="9"/>
  <c r="D16" i="9"/>
  <c r="E16" i="9"/>
  <c r="F16" i="9"/>
  <c r="G16" i="9"/>
  <c r="H16" i="9"/>
  <c r="I16" i="9"/>
  <c r="J16" i="9"/>
  <c r="K16" i="9"/>
  <c r="C17" i="9"/>
  <c r="D17" i="9"/>
  <c r="E17" i="9"/>
  <c r="F17" i="9"/>
  <c r="G17" i="9"/>
  <c r="H17" i="9"/>
  <c r="I17" i="9"/>
  <c r="J17" i="9"/>
  <c r="K17" i="9"/>
  <c r="D9" i="9"/>
  <c r="E9" i="9"/>
  <c r="F9" i="9"/>
  <c r="G9" i="9"/>
  <c r="I9" i="9"/>
  <c r="J9" i="9"/>
  <c r="K9" i="9"/>
  <c r="C9" i="9"/>
  <c r="B10" i="9" l="1"/>
  <c r="B11" i="9"/>
  <c r="B12" i="9"/>
  <c r="B13" i="9"/>
  <c r="B14" i="9"/>
  <c r="B15" i="9"/>
  <c r="B16" i="9"/>
  <c r="B17" i="9"/>
</calcChain>
</file>

<file path=xl/sharedStrings.xml><?xml version="1.0" encoding="utf-8"?>
<sst xmlns="http://schemas.openxmlformats.org/spreadsheetml/2006/main" count="470" uniqueCount="173">
  <si>
    <t>Поступило загрязняющих веществ на очистные сооружения – всего</t>
  </si>
  <si>
    <t>Из них уловлено и обезврежено</t>
  </si>
  <si>
    <t>В том числе</t>
  </si>
  <si>
    <t>всего</t>
  </si>
  <si>
    <t>из них от организованных стационарных источников выбросов</t>
  </si>
  <si>
    <t>из них использовано</t>
  </si>
  <si>
    <t>от сжигания топлива</t>
  </si>
  <si>
    <t>от использования, обезвреживания отходов</t>
  </si>
  <si>
    <t>от технологических и других процессов</t>
  </si>
  <si>
    <t>А</t>
  </si>
  <si>
    <t>Твердые</t>
  </si>
  <si>
    <t>Сера диоксид (ангидрид сернистый, сера (IV) оксид, сернистый газ)</t>
  </si>
  <si>
    <t>Азот (IV) оксид (азота диоксид)</t>
  </si>
  <si>
    <t>Азот (II) оксид (азота оксид)</t>
  </si>
  <si>
    <t>Прочие</t>
  </si>
  <si>
    <t>Всего</t>
  </si>
  <si>
    <t>Количество загрязняющих веществ, отходящих от стационарных источников</t>
  </si>
  <si>
    <t>Брестская область</t>
  </si>
  <si>
    <t xml:space="preserve">Углерод оксид (окись углерода, угарный газ) </t>
  </si>
  <si>
    <t>Выброшено загрязняющих  веществ без очистки</t>
  </si>
  <si>
    <t>Загрязняющие вещества</t>
  </si>
  <si>
    <t>Всего выброшено загрязняющих веществ за отчетный год</t>
  </si>
  <si>
    <r>
      <t xml:space="preserve">Неметановые летучие органические соединения </t>
    </r>
    <r>
      <rPr>
        <sz val="11"/>
        <color rgb="FF000000"/>
        <rFont val="Calibri"/>
        <family val="2"/>
        <charset val="204"/>
        <scheme val="minor"/>
      </rPr>
      <t>(НМЛОС)</t>
    </r>
  </si>
  <si>
    <t>г. Брест</t>
  </si>
  <si>
    <t>г. Барановичи</t>
  </si>
  <si>
    <t>г. Пинск</t>
  </si>
  <si>
    <t>Барановичский</t>
  </si>
  <si>
    <t>Берёзовский</t>
  </si>
  <si>
    <t>Брестский</t>
  </si>
  <si>
    <t>Ганцевичский</t>
  </si>
  <si>
    <t>Дрогичинский</t>
  </si>
  <si>
    <t>Жабинковский</t>
  </si>
  <si>
    <t>Ивановский</t>
  </si>
  <si>
    <t>Ивацевичский</t>
  </si>
  <si>
    <t>Каменецкий</t>
  </si>
  <si>
    <t>Кобринский</t>
  </si>
  <si>
    <t>Лунинецкий</t>
  </si>
  <si>
    <t>Ляховичский</t>
  </si>
  <si>
    <t>Малоритский</t>
  </si>
  <si>
    <t>Пинский</t>
  </si>
  <si>
    <t>Пружанский</t>
  </si>
  <si>
    <t>Столинский</t>
  </si>
  <si>
    <t xml:space="preserve">Углеводороды  (без летучих органических соединений) </t>
  </si>
  <si>
    <t>Районы Брестской области</t>
  </si>
  <si>
    <t>РАЗДЕЛ I: ВЫБРОСЫ ЗАГРЯЗНЯЮЩИХ ВЕЩЕСТВ В АТМОСФЕРНЫЙ ВОЗДУХ, ИХ ОЧИСТКА И ИСПОЛЬЗОВАНИЕ</t>
  </si>
  <si>
    <t>Витебская область</t>
  </si>
  <si>
    <t>г. Витебск</t>
  </si>
  <si>
    <t>г. Новополоцк</t>
  </si>
  <si>
    <t>Районы Витебской области</t>
  </si>
  <si>
    <t>Бешенковичский</t>
  </si>
  <si>
    <t>Браславский</t>
  </si>
  <si>
    <t>Верхнедвинский</t>
  </si>
  <si>
    <t>Витебский</t>
  </si>
  <si>
    <t>Глубокский</t>
  </si>
  <si>
    <t>Городокский</t>
  </si>
  <si>
    <t>Докшицкий</t>
  </si>
  <si>
    <t>Дубровенский</t>
  </si>
  <si>
    <t>Лепельский</t>
  </si>
  <si>
    <t>Лиозненский</t>
  </si>
  <si>
    <t>Миорский</t>
  </si>
  <si>
    <t>Оршанский</t>
  </si>
  <si>
    <t>Полоцкий</t>
  </si>
  <si>
    <t>Поставский</t>
  </si>
  <si>
    <t>Россонский</t>
  </si>
  <si>
    <t>Сенненский</t>
  </si>
  <si>
    <t>Толочинский</t>
  </si>
  <si>
    <t>Ушачский</t>
  </si>
  <si>
    <t>Чашникский</t>
  </si>
  <si>
    <t>Шарковщинский</t>
  </si>
  <si>
    <t>Шумилинский</t>
  </si>
  <si>
    <t>Гомельская область</t>
  </si>
  <si>
    <t>г. Гомель</t>
  </si>
  <si>
    <t>Районы Гомельской области</t>
  </si>
  <si>
    <t>Брагинский</t>
  </si>
  <si>
    <t>Буда-Кошелевский</t>
  </si>
  <si>
    <t>Ветковский</t>
  </si>
  <si>
    <t>Гомельский</t>
  </si>
  <si>
    <t>Добрушский</t>
  </si>
  <si>
    <t>Ельский</t>
  </si>
  <si>
    <t>Житковичский</t>
  </si>
  <si>
    <t>Жлобинский</t>
  </si>
  <si>
    <t>Калинковичский</t>
  </si>
  <si>
    <t>Кормянский</t>
  </si>
  <si>
    <t>Лельчицкий</t>
  </si>
  <si>
    <t>Лоевский</t>
  </si>
  <si>
    <t>Мозырский</t>
  </si>
  <si>
    <t>Наровлянский</t>
  </si>
  <si>
    <t>Октябрьский</t>
  </si>
  <si>
    <t>Петриковский</t>
  </si>
  <si>
    <t>Речицкий</t>
  </si>
  <si>
    <t>Рогачевский</t>
  </si>
  <si>
    <t>Светлогорский</t>
  </si>
  <si>
    <t>Хойникский</t>
  </si>
  <si>
    <t>Чечерский</t>
  </si>
  <si>
    <t>Гродненская область</t>
  </si>
  <si>
    <t>г. Гродно</t>
  </si>
  <si>
    <t>Районы Гродненской области</t>
  </si>
  <si>
    <t>Берестовицкий</t>
  </si>
  <si>
    <t>Волковысский</t>
  </si>
  <si>
    <t>Вороновский</t>
  </si>
  <si>
    <t>Гродненский</t>
  </si>
  <si>
    <t>Дятловский</t>
  </si>
  <si>
    <t>Зельвенский</t>
  </si>
  <si>
    <t>Ивьевский</t>
  </si>
  <si>
    <t>Кореличский</t>
  </si>
  <si>
    <t>Лидский</t>
  </si>
  <si>
    <t>Мостовский</t>
  </si>
  <si>
    <t>Новогрудский</t>
  </si>
  <si>
    <t>Островецкий</t>
  </si>
  <si>
    <t>Ошмянский</t>
  </si>
  <si>
    <t>Свислочский</t>
  </si>
  <si>
    <t>Слонимский</t>
  </si>
  <si>
    <t>Сморгонский</t>
  </si>
  <si>
    <t>Щучинский</t>
  </si>
  <si>
    <t>г. Минск</t>
  </si>
  <si>
    <t>Минская область</t>
  </si>
  <si>
    <t>г. Жодино</t>
  </si>
  <si>
    <t>Районы Минской области</t>
  </si>
  <si>
    <t>Березинский</t>
  </si>
  <si>
    <t>Борисовский</t>
  </si>
  <si>
    <t>Вилейский</t>
  </si>
  <si>
    <t>Воложинский</t>
  </si>
  <si>
    <t>Дзержинский</t>
  </si>
  <si>
    <t>Клецкий</t>
  </si>
  <si>
    <t>Копыльский</t>
  </si>
  <si>
    <t>Крупский</t>
  </si>
  <si>
    <t>Логойский</t>
  </si>
  <si>
    <t>Любанский</t>
  </si>
  <si>
    <t>Минский</t>
  </si>
  <si>
    <t>Молодечненский</t>
  </si>
  <si>
    <t>Мядельский</t>
  </si>
  <si>
    <t>Несвижский</t>
  </si>
  <si>
    <t>Пуховичский</t>
  </si>
  <si>
    <t>Слуцкий</t>
  </si>
  <si>
    <t>Смолевичский</t>
  </si>
  <si>
    <t>Солигорский</t>
  </si>
  <si>
    <t>Стародорожский</t>
  </si>
  <si>
    <t>Столбцовский</t>
  </si>
  <si>
    <t>Узденский</t>
  </si>
  <si>
    <t>Червенский</t>
  </si>
  <si>
    <t>Могилевская область</t>
  </si>
  <si>
    <t>г. Могилев</t>
  </si>
  <si>
    <t>г. Бобруйск</t>
  </si>
  <si>
    <t>Районы Могилевской области</t>
  </si>
  <si>
    <t>Белыничский</t>
  </si>
  <si>
    <t>Бобруйский</t>
  </si>
  <si>
    <t>Быховский</t>
  </si>
  <si>
    <t>Глусский</t>
  </si>
  <si>
    <t>Горецкий</t>
  </si>
  <si>
    <t>Дрибинский</t>
  </si>
  <si>
    <t>Кировский</t>
  </si>
  <si>
    <t>Климовичский</t>
  </si>
  <si>
    <t>Кличевский</t>
  </si>
  <si>
    <t>Костюковичский</t>
  </si>
  <si>
    <t>Краснопольский</t>
  </si>
  <si>
    <t>Кричевский</t>
  </si>
  <si>
    <t>Круглянский</t>
  </si>
  <si>
    <t>Могилевский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</si>
  <si>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</si>
  <si>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</si>
  <si>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</si>
  <si>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</si>
  <si>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</si>
  <si>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</si>
  <si>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</si>
  <si>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Республика Беларусь</t>
  </si>
  <si>
    <t>ОТЧЕТ</t>
  </si>
  <si>
    <t>о выбросах загрязняющих веществ и диоксида углерода в атмосферный воздух от стационарных источников выбросов</t>
  </si>
  <si>
    <t>по форме 1-воздух (Минприроды)</t>
  </si>
  <si>
    <t>тысяч тонн, с тремя знаками после запятой</t>
  </si>
  <si>
    <t>по таблице 1 формы</t>
  </si>
  <si>
    <t>территориальный разрез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</si>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</sst>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>
      <alignment horizontal="center" wrapText="1"/>
    </xf>
    <xf numFmtId="0" fontId="3" fillId="0" borderId="1">
      <alignment horizontal="center" vertical="center" wrapText="1"/>
    </xf>
    <xf numFmtId="0" fontId="4" fillId="0" borderId="1">
      <alignment horizontal="left" wrapText="1"/>
    </xf>
  </cellStyleXfs>
  <cellXfs count="45">
    <xf numFmtId="0" fontId="0" fillId="0" borderId="0" xfId="0"/>
    <xf numFmtId="0" fontId="1" fillId="2" borderId="0" xfId="1" applyBorder="1" applyAlignment="1">
      <alignment vertical="center" wrapText="1"/>
    </xf>
    <xf numFmtId="0" fontId="0" fillId="0" borderId="0" xfId="0" applyFont="1"/>
    <xf numFmtId="0" fontId="1" fillId="2" borderId="0" xfId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0" fontId="1" fillId="2" borderId="0" xfId="1" applyFont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9" fillId="0" borderId="0" xfId="0" applyFont="1"/>
    <xf numFmtId="0" fontId="7" fillId="0" borderId="0" xfId="0" applyFont="1"/>
    <xf numFmtId="0" fontId="10" fillId="2" borderId="1" xfId="1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0" fillId="0" borderId="1" xfId="0" applyNumberFormat="1" applyFont="1" applyBorder="1"/>
    <xf numFmtId="164" fontId="0" fillId="0" borderId="1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/>
    <xf numFmtId="164" fontId="0" fillId="0" borderId="0" xfId="0" applyNumberFormat="1"/>
    <xf numFmtId="0" fontId="0" fillId="0" borderId="2" xfId="0" applyFont="1" applyBorder="1" applyAlignment="1">
      <alignment wrapText="1"/>
    </xf>
    <xf numFmtId="164" fontId="0" fillId="0" borderId="4" xfId="0" applyNumberFormat="1" applyFont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12" fillId="0" borderId="1" xfId="0" applyNumberFormat="1" applyFont="1" applyBorder="1"/>
    <xf numFmtId="164" fontId="0" fillId="0" borderId="0" xfId="0" applyNumberFormat="1" applyFont="1" applyFill="1"/>
    <xf numFmtId="0" fontId="0" fillId="0" borderId="1" xfId="0" applyFont="1" applyFill="1" applyBorder="1" applyAlignment="1">
      <alignment wrapText="1"/>
    </xf>
    <xf numFmtId="164" fontId="12" fillId="0" borderId="1" xfId="0" applyNumberFormat="1" applyFont="1" applyFill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5">
    <cellStyle name="ЗаголовокБланка" xfId="2" xr:uid="{00000000-0005-0000-0000-000000000000}"/>
    <cellStyle name="ЗаголовокТаблицы" xfId="3" xr:uid="{00000000-0005-0000-0000-000001000000}"/>
    <cellStyle name="Обычный" xfId="0" builtinId="0"/>
    <cellStyle name="Табличный" xfId="4" xr:uid="{00000000-0005-0000-0000-000003000000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19"/>
  <sheetViews>
    <sheetView workbookViewId="0">
      <selection activeCell="G22" sqref="G22"/>
    </sheetView>
  </sheetViews>
  <sheetFormatPr defaultRowHeight="15" x14ac:dyDescent="0.25"/>
  <sheetData>
    <row r="12" spans="1:14" ht="17.25" x14ac:dyDescent="0.3">
      <c r="A12" s="35" t="s">
        <v>166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7.25" x14ac:dyDescent="0.3">
      <c r="A13" s="35" t="s">
        <v>167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17.25" x14ac:dyDescent="0.3">
      <c r="A14" s="35" t="s">
        <v>172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7.25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7.25" x14ac:dyDescent="0.3">
      <c r="A16" s="35" t="s">
        <v>168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7.25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7.25" x14ac:dyDescent="0.3">
      <c r="A18" s="36" t="s">
        <v>44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25">
      <c r="A19" s="34" t="s">
        <v>171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mergeCells count="6">
    <mergeCell ref="A19:N19"/>
    <mergeCell ref="A12:N12"/>
    <mergeCell ref="A13:N13"/>
    <mergeCell ref="A14:N14"/>
    <mergeCell ref="A16:N16"/>
    <mergeCell ref="A18:N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zoomScale="70" zoomScaleNormal="70" workbookViewId="0">
      <selection activeCell="E19" sqref="E19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6384" width="9.140625" style="2"/>
  </cols>
  <sheetData>
    <row r="1" spans="1:13" x14ac:dyDescent="0.25">
      <c r="A1" s="11" t="s">
        <v>44</v>
      </c>
    </row>
    <row r="2" spans="1:13" x14ac:dyDescent="0.25">
      <c r="A2" s="11" t="s">
        <v>170</v>
      </c>
    </row>
    <row r="3" spans="1:13" x14ac:dyDescent="0.25">
      <c r="A3" s="11" t="s">
        <v>169</v>
      </c>
    </row>
    <row r="5" spans="1:13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</row>
    <row r="6" spans="1:13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</row>
    <row r="7" spans="1:13" x14ac:dyDescent="0.25">
      <c r="A7" s="4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</row>
    <row r="8" spans="1:13" x14ac:dyDescent="0.25">
      <c r="A8" s="12" t="s">
        <v>165</v>
      </c>
      <c r="B8"/>
      <c r="C8"/>
      <c r="D8"/>
      <c r="E8"/>
      <c r="F8"/>
      <c r="G8"/>
      <c r="H8"/>
      <c r="I8"/>
      <c r="J8"/>
      <c r="K8"/>
    </row>
    <row r="9" spans="1:13" x14ac:dyDescent="0.25">
      <c r="A9" s="9" t="s">
        <v>15</v>
      </c>
      <c r="B9" s="18">
        <f>Брестская!B9+Витебская!B9+Гомельская!B9+Гродненская!B9+г.Минск!B9+Минская!B9+Могилевская!B9</f>
        <v>3937.8455869099998</v>
      </c>
      <c r="C9" s="19">
        <f>Брестская!C9+Витебская!C9+Гомельская!C9+Гродненская!C9+г.Минск!C9+Минская!C9+Могилевская!C9</f>
        <v>448.71931891000003</v>
      </c>
      <c r="D9" s="19">
        <f>Брестская!D9+Витебская!D9+Гомельская!D9+Гродненская!D9+г.Минск!D9+Минская!D9+Могилевская!D9</f>
        <v>334.15246490000004</v>
      </c>
      <c r="E9" s="19">
        <f>Брестская!E9+Витебская!E9+Гомельская!E9+Гродненская!E9+г.Минск!E9+Минская!E9+Могилевская!E9</f>
        <v>3489.126268</v>
      </c>
      <c r="F9" s="19">
        <f>Брестская!F9+Витебская!F9+Гомельская!F9+Гродненская!F9+г.Минск!F9+Минская!F9+Могилевская!F9</f>
        <v>3472.9091499999995</v>
      </c>
      <c r="G9" s="19">
        <f>Брестская!G9+Витебская!G9+Гомельская!G9+Гродненская!G9+г.Минск!G9+Минская!G9+Могилевская!G9</f>
        <v>3022.4775169999994</v>
      </c>
      <c r="H9" s="19">
        <f>Брестская!H9+Витебская!H9+Гомельская!H9+Гродненская!H9+г.Минск!H9+Минская!H9+Могилевская!H9</f>
        <v>464.93616691</v>
      </c>
      <c r="I9" s="19">
        <f>Брестская!I9+Витебская!I9+Гомельская!I9+Гродненская!I9+г.Минск!I9+Минская!I9+Могилевская!I9</f>
        <v>118.19644999999998</v>
      </c>
      <c r="J9" s="19">
        <f>Брестская!J9+Витебская!J9+Гомельская!J9+Гродненская!J9+г.Минск!J9+Минская!J9+Могилевская!J9</f>
        <v>3.0532439999999998</v>
      </c>
      <c r="K9" s="19">
        <f>Брестская!K9+Витебская!K9+Гомельская!K9+Гродненская!K9+г.Минск!K9+Минская!K9+Могилевская!K9</f>
        <v>343.68806691000003</v>
      </c>
      <c r="M9" s="21"/>
    </row>
    <row r="10" spans="1:13" x14ac:dyDescent="0.25">
      <c r="A10" s="9" t="s">
        <v>10</v>
      </c>
      <c r="B10" s="18">
        <f>Брестская!B10+Витебская!B10+Гомельская!B10+Гродненская!B10+г.Минск!B10+Минская!B10+Могилевская!B10</f>
        <v>3292.5173160099998</v>
      </c>
      <c r="C10" s="19">
        <f>Брестская!C10+Витебская!C10+Гомельская!C10+Гродненская!C10+г.Минск!C10+Минская!C10+Могилевская!C10</f>
        <v>15.269952009999999</v>
      </c>
      <c r="D10" s="19">
        <f>Брестская!D10+Витебская!D10+Гомельская!D10+Гродненская!D10+г.Минск!D10+Минская!D10+Могилевская!D10</f>
        <v>12.637044000000001</v>
      </c>
      <c r="E10" s="19">
        <f>Брестская!E10+Витебская!E10+Гомельская!E10+Гродненская!E10+г.Минск!E10+Минская!E10+Могилевская!E10</f>
        <v>3277.2473639999998</v>
      </c>
      <c r="F10" s="19">
        <f>Брестская!F10+Витебская!F10+Гомельская!F10+Гродненская!F10+г.Минск!F10+Минская!F10+Могилевская!F10</f>
        <v>3266.9706919999999</v>
      </c>
      <c r="G10" s="19">
        <f>Брестская!G10+Витебская!G10+Гомельская!G10+Гродненская!G10+г.Минск!G10+Минская!G10+Могилевская!G10</f>
        <v>3004.130177</v>
      </c>
      <c r="H10" s="19">
        <f>Брестская!H10+Витебская!H10+Гомельская!H10+Гродненская!H10+г.Минск!H10+Минская!H10+Могилевская!H10</f>
        <v>25.547624009999957</v>
      </c>
      <c r="I10" s="19">
        <f>Брестская!I10+Витебская!I10+Гомельская!I10+Гродненская!I10+г.Минск!I10+Минская!I10+Могилевская!I10</f>
        <v>9.4576080000000005</v>
      </c>
      <c r="J10" s="19">
        <f>Брестская!J10+Витебская!J10+Гомельская!J10+Гродненская!J10+г.Минск!J10+Минская!J10+Могилевская!J10</f>
        <v>0.40815699999999999</v>
      </c>
      <c r="K10" s="19">
        <f>Брестская!K10+Витебская!K10+Гомельская!K10+Гродненская!K10+г.Минск!K10+Минская!K10+Могилевская!K10</f>
        <v>15.68417801</v>
      </c>
    </row>
    <row r="11" spans="1:13" ht="30" x14ac:dyDescent="0.25">
      <c r="A11" s="9" t="s">
        <v>11</v>
      </c>
      <c r="B11" s="18">
        <f>Брестская!B11+Витебская!B11+Гомельская!B11+Гродненская!B11+г.Минск!B11+Минская!B11+Могилевская!B11</f>
        <v>62.062774400000002</v>
      </c>
      <c r="C11" s="19">
        <f>Брестская!C11+Витебская!C11+Гомельская!C11+Гродненская!C11+г.Минск!C11+Минская!C11+Могилевская!C11</f>
        <v>44.385121399999996</v>
      </c>
      <c r="D11" s="19">
        <f>Брестская!D11+Витебская!D11+Гомельская!D11+Гродненская!D11+г.Минск!D11+Минская!D11+Могилевская!D11</f>
        <v>43.884550000000004</v>
      </c>
      <c r="E11" s="19">
        <f>Брестская!E11+Витебская!E11+Гомельская!E11+Гродненская!E11+г.Минск!E11+Минская!E11+Могилевская!E11</f>
        <v>17.677652999999996</v>
      </c>
      <c r="F11" s="19">
        <f>Брестская!F11+Витебская!F11+Гомельская!F11+Гродненская!F11+г.Минск!F11+Минская!F11+Могилевская!F11</f>
        <v>17.2026</v>
      </c>
      <c r="G11" s="19">
        <f>Брестская!G11+Витебская!G11+Гомельская!G11+Гродненская!G11+г.Минск!G11+Минская!G11+Могилевская!G11</f>
        <v>9.3033210000000004</v>
      </c>
      <c r="H11" s="19">
        <f>Брестская!H11+Витебская!H11+Гомельская!H11+Гродненская!H11+г.Минск!H11+Минская!H11+Могилевская!H11</f>
        <v>44.859121399999992</v>
      </c>
      <c r="I11" s="19">
        <f>Брестская!I11+Витебская!I11+Гомельская!I11+Гродненская!I11+г.Минск!I11+Минская!I11+Могилевская!I11</f>
        <v>22.007933000000005</v>
      </c>
      <c r="J11" s="19">
        <f>Брестская!J11+Витебская!J11+Гомельская!J11+Гродненская!J11+г.Минск!J11+Минская!J11+Могилевская!J11</f>
        <v>6.4929000000000001E-2</v>
      </c>
      <c r="K11" s="19">
        <f>Брестская!K11+Витебская!K11+Гомельская!K11+Гродненская!K11+г.Минск!K11+Минская!K11+Могилевская!K11</f>
        <v>22.787258400000002</v>
      </c>
    </row>
    <row r="12" spans="1:13" ht="30" x14ac:dyDescent="0.25">
      <c r="A12" s="9" t="s">
        <v>18</v>
      </c>
      <c r="B12" s="18">
        <f>Брестская!B12+Витебская!B12+Гомельская!B12+Гродненская!B12+г.Минск!B12+Минская!B12+Могилевская!B12</f>
        <v>152.75184299999998</v>
      </c>
      <c r="C12" s="19">
        <f>Брестская!C12+Витебская!C12+Гомельская!C12+Гродненская!C12+г.Минск!C12+Минская!C12+Могилевская!C12</f>
        <v>77.462047999999996</v>
      </c>
      <c r="D12" s="19">
        <f>Брестская!D12+Витебская!D12+Гомельская!D12+Гродненская!D12+г.Минск!D12+Минская!D12+Могилевская!D12</f>
        <v>73.715409899999997</v>
      </c>
      <c r="E12" s="19">
        <f>Брестская!E12+Витебская!E12+Гомельская!E12+Гродненская!E12+г.Минск!E12+Минская!E12+Могилевская!E12</f>
        <v>75.289794999999998</v>
      </c>
      <c r="F12" s="19">
        <f>Брестская!F12+Витебская!F12+Гомельская!F12+Гродненская!F12+г.Минск!F12+Минская!F12+Могилевская!F12</f>
        <v>71.58267699999999</v>
      </c>
      <c r="G12" s="19">
        <f>Брестская!G12+Витебская!G12+Гомельская!G12+Гродненская!G12+г.Минск!G12+Минская!G12+Могилевская!G12</f>
        <v>3.84</v>
      </c>
      <c r="H12" s="19">
        <f>Брестская!H12+Витебская!H12+Гомельская!H12+Гродненская!H12+г.Минск!H12+Минская!H12+Могилевская!H12</f>
        <v>81.169166000000004</v>
      </c>
      <c r="I12" s="19">
        <f>Брестская!I12+Витебская!I12+Гомельская!I12+Гродненская!I12+г.Минск!I12+Минская!I12+Могилевская!I12</f>
        <v>42.366121</v>
      </c>
      <c r="J12" s="19">
        <f>Брестская!J12+Витебская!J12+Гомельская!J12+Гродненская!J12+г.Минск!J12+Минская!J12+Могилевская!J12</f>
        <v>0.46158599999999994</v>
      </c>
      <c r="K12" s="19">
        <f>Брестская!K12+Витебская!K12+Гомельская!K12+Гродненская!K12+г.Минск!K12+Минская!K12+Могилевская!K12</f>
        <v>38.341757999999999</v>
      </c>
    </row>
    <row r="13" spans="1:13" x14ac:dyDescent="0.25">
      <c r="A13" s="9" t="s">
        <v>12</v>
      </c>
      <c r="B13" s="18">
        <f>Брестская!B13+Витебская!B13+Гомельская!B13+Гродненская!B13+г.Минск!B13+Минская!B13+Могилевская!B13</f>
        <v>51.2010243</v>
      </c>
      <c r="C13" s="19">
        <f>Брестская!C13+Витебская!C13+Гомельская!C13+Гродненская!C13+г.Минск!C13+Минская!C13+Могилевская!C13</f>
        <v>46.453105299999997</v>
      </c>
      <c r="D13" s="19">
        <f>Брестская!D13+Витебская!D13+Гомельская!D13+Гродненская!D13+г.Минск!D13+Минская!D13+Могилевская!D13</f>
        <v>45.653067</v>
      </c>
      <c r="E13" s="19">
        <f>Брестская!E13+Витебская!E13+Гомельская!E13+Гродненская!E13+г.Минск!E13+Минская!E13+Могилевская!E13</f>
        <v>4.7479189999999996</v>
      </c>
      <c r="F13" s="19">
        <f>Брестская!F13+Витебская!F13+Гомельская!F13+Гродненская!F13+г.Минск!F13+Минская!F13+Могилевская!F13</f>
        <v>4.2075399999999998</v>
      </c>
      <c r="G13" s="19">
        <f>Брестская!G13+Витебская!G13+Гомельская!G13+Гродненская!G13+г.Минск!G13+Минская!G13+Могилевская!G13</f>
        <v>5.0000000000000001E-3</v>
      </c>
      <c r="H13" s="19">
        <f>Брестская!H13+Витебская!H13+Гомельская!H13+Гродненская!H13+г.Минск!H13+Минская!H13+Могилевская!H13</f>
        <v>46.994484300000003</v>
      </c>
      <c r="I13" s="19">
        <f>Брестская!I13+Витебская!I13+Гомельская!I13+Гродненская!I13+г.Минск!I13+Минская!I13+Могилевская!I13</f>
        <v>30.450783999999999</v>
      </c>
      <c r="J13" s="19">
        <f>Брестская!J13+Витебская!J13+Гомельская!J13+Гродненская!J13+г.Минск!J13+Минская!J13+Могилевская!J13</f>
        <v>0.19942600000000002</v>
      </c>
      <c r="K13" s="19">
        <f>Брестская!K13+Витебская!K13+Гомельская!K13+Гродненская!K13+г.Минск!K13+Минская!K13+Могилевская!K13</f>
        <v>16.344595300000002</v>
      </c>
    </row>
    <row r="14" spans="1:13" x14ac:dyDescent="0.25">
      <c r="A14" s="9" t="s">
        <v>13</v>
      </c>
      <c r="B14" s="18">
        <f>Брестская!B14+Витебская!B14+Гомельская!B14+Гродненская!B14+г.Минск!B14+Минская!B14+Могилевская!B14</f>
        <v>6.6453480000000003</v>
      </c>
      <c r="C14" s="19">
        <f>Брестская!C14+Витебская!C14+Гомельская!C14+Гродненская!C14+г.Минск!C14+Минская!C14+Могилевская!C14</f>
        <v>6.2963170000000002</v>
      </c>
      <c r="D14" s="19">
        <f>Брестская!D14+Витебская!D14+Гомельская!D14+Гродненская!D14+г.Минск!D14+Минская!D14+Могилевская!D14</f>
        <v>5.9884400000000007</v>
      </c>
      <c r="E14" s="19">
        <f>Брестская!E14+Витебская!E14+Гомельская!E14+Гродненская!E14+г.Минск!E14+Минская!E14+Могилевская!E14</f>
        <v>0.34903100000000004</v>
      </c>
      <c r="F14" s="19">
        <f>Брестская!F14+Витебская!F14+Гомельская!F14+Гродненская!F14+г.Минск!F14+Минская!F14+Могилевская!F14</f>
        <v>0.27703</v>
      </c>
      <c r="G14" s="19">
        <f>Брестская!G14+Витебская!G14+Гомельская!G14+Гродненская!G14+г.Минск!G14+Минская!G14+Могилевская!G14</f>
        <v>0</v>
      </c>
      <c r="H14" s="19">
        <f>Брестская!H14+Витебская!H14+Гомельская!H14+Гродненская!H14+г.Минск!H14+Минская!H14+Могилевская!H14</f>
        <v>6.3693170000000006</v>
      </c>
      <c r="I14" s="19">
        <f>Брестская!I14+Витебская!I14+Гомельская!I14+Гродненская!I14+г.Минск!I14+Минская!I14+Могилевская!I14</f>
        <v>4.9774150000000006</v>
      </c>
      <c r="J14" s="19">
        <f>Брестская!J14+Витебская!J14+Гомельская!J14+Гродненская!J14+г.Минск!J14+Минская!J14+Могилевская!J14</f>
        <v>2.4955999999999996E-2</v>
      </c>
      <c r="K14" s="19">
        <f>Брестская!K14+Витебская!K14+Гомельская!K14+Гродненская!K14+г.Минск!K14+Минская!K14+Могилевская!K14</f>
        <v>1.3669879999999999</v>
      </c>
    </row>
    <row r="15" spans="1:13" ht="30" x14ac:dyDescent="0.25">
      <c r="A15" s="9" t="s">
        <v>42</v>
      </c>
      <c r="B15" s="18">
        <f>Брестская!B15+Витебская!B15+Гомельская!B15+Гродненская!B15+г.Минск!B15+Минская!B15+Могилевская!B15</f>
        <v>171.54436999999999</v>
      </c>
      <c r="C15" s="19">
        <f>Брестская!C15+Витебская!C15+Гомельская!C15+Гродненская!C15+г.Минск!C15+Минская!C15+Могилевская!C15</f>
        <v>169.88967399999999</v>
      </c>
      <c r="D15" s="19">
        <f>Брестская!D15+Витебская!D15+Гомельская!D15+Гродненская!D15+г.Минск!D15+Минская!D15+Могилевская!D15</f>
        <v>100.869919</v>
      </c>
      <c r="E15" s="19">
        <f>Брестская!E15+Витебская!E15+Гомельская!E15+Гродненская!E15+г.Минск!E15+Минская!E15+Могилевская!E15</f>
        <v>1.6546960000000002</v>
      </c>
      <c r="F15" s="19">
        <f>Брестская!F15+Витебская!F15+Гомельская!F15+Гродненская!F15+г.Минск!F15+Минская!F15+Могилевская!F15</f>
        <v>1.6306429999999998</v>
      </c>
      <c r="G15" s="19">
        <f>Брестская!G15+Витебская!G15+Гомельская!G15+Гродненская!G15+г.Минск!G15+Минская!G15+Могилевская!G15</f>
        <v>1E-3</v>
      </c>
      <c r="H15" s="19">
        <f>Брестская!H15+Витебская!H15+Гомельская!H15+Гродненская!H15+г.Минск!H15+Минская!H15+Могилевская!H15</f>
        <v>169.913511</v>
      </c>
      <c r="I15" s="19">
        <f>Брестская!I15+Витебская!I15+Гомельская!I15+Гродненская!I15+г.Минск!I15+Минская!I15+Могилевская!I15</f>
        <v>4.1662039999999996</v>
      </c>
      <c r="J15" s="19">
        <f>Брестская!J15+Витебская!J15+Гомельская!J15+Гродненская!J15+г.Минск!J15+Минская!J15+Могилевская!J15</f>
        <v>1.2411589999999999</v>
      </c>
      <c r="K15" s="19">
        <f>Брестская!K15+Витебская!K15+Гомельская!K15+Гродненская!K15+г.Минск!K15+Минская!K15+Могилевская!K15</f>
        <v>164.50513899999999</v>
      </c>
    </row>
    <row r="16" spans="1:13" ht="30" x14ac:dyDescent="0.25">
      <c r="A16" s="9" t="s">
        <v>22</v>
      </c>
      <c r="B16" s="18">
        <f>Брестская!B16+Витебская!B16+Гомельская!B16+Гродненская!B16+г.Минск!B16+Минская!B16+Могилевская!B16</f>
        <v>100.0128922</v>
      </c>
      <c r="C16" s="19">
        <f>Брестская!C16+Витебская!C16+Гомельская!C16+Гродненская!C16+г.Минск!C16+Минская!C16+Могилевская!C16</f>
        <v>49.070686200000011</v>
      </c>
      <c r="D16" s="19">
        <f>Брестская!D16+Витебская!D16+Гомельская!D16+Гродненская!D16+г.Минск!D16+Минская!D16+Могилевская!D16</f>
        <v>24.505147000000001</v>
      </c>
      <c r="E16" s="19">
        <f>Брестская!E16+Витебская!E16+Гомельская!E16+Гродненская!E16+г.Минск!E16+Минская!E16+Могилевская!E16</f>
        <v>50.942206000000006</v>
      </c>
      <c r="F16" s="19">
        <f>Брестская!F16+Витебская!F16+Гомельская!F16+Гродненская!F16+г.Минск!F16+Минская!F16+Могилевская!F16</f>
        <v>50.186046999999988</v>
      </c>
      <c r="G16" s="19">
        <f>Брестская!G16+Витебская!G16+Гомельская!G16+Гродненская!G16+г.Минск!G16+Минская!G16+Могилевская!G16</f>
        <v>0.85399999999999998</v>
      </c>
      <c r="H16" s="19">
        <f>Брестская!H16+Витебская!H16+Гомельская!H16+Гродненская!H16+г.Минск!H16+Минская!H16+Могилевская!H16</f>
        <v>49.824845199999999</v>
      </c>
      <c r="I16" s="19">
        <f>Брестская!I16+Витебская!I16+Гомельская!I16+Гродненская!I16+г.Минск!I16+Минская!I16+Могилевская!I16</f>
        <v>2.6085330000000004</v>
      </c>
      <c r="J16" s="19">
        <f>Брестская!J16+Витебская!J16+Гомельская!J16+Гродненская!J16+г.Минск!J16+Минская!J16+Могилевская!J16</f>
        <v>3.6008999999999999E-2</v>
      </c>
      <c r="K16" s="19">
        <f>Брестская!K16+Витебская!K16+Гомельская!K16+Гродненская!K16+г.Минск!K16+Минская!K16+Могилевская!K16</f>
        <v>47.180303199999997</v>
      </c>
    </row>
    <row r="17" spans="1:11" x14ac:dyDescent="0.25">
      <c r="A17" s="9" t="s">
        <v>14</v>
      </c>
      <c r="B17" s="18">
        <f>Брестская!B17+Витебская!B17+Гомельская!B17+Гродненская!B17+г.Минск!B17+Минская!B17+Могилевская!B17</f>
        <v>101.10701899999999</v>
      </c>
      <c r="C17" s="19">
        <f>Брестская!C17+Витебская!C17+Гомельская!C17+Гродненская!C17+г.Минск!C17+Минская!C17+Могилевская!C17</f>
        <v>39.890415000000004</v>
      </c>
      <c r="D17" s="19">
        <f>Брестская!D17+Витебская!D17+Гомельская!D17+Гродненская!D17+г.Минск!D17+Минская!D17+Могилевская!D17</f>
        <v>26.894888000000002</v>
      </c>
      <c r="E17" s="19">
        <f>Брестская!E17+Витебская!E17+Гомельская!E17+Гродненская!E17+г.Минск!E17+Минская!E17+Могилевская!E17</f>
        <v>61.216603999999997</v>
      </c>
      <c r="F17" s="19">
        <f>Брестская!F17+Витебская!F17+Гомельская!F17+Гродненская!F17+г.Минск!F17+Минская!F17+Могилевская!F17</f>
        <v>60.848920999999997</v>
      </c>
      <c r="G17" s="19">
        <f>Брестская!G17+Витебская!G17+Гомельская!G17+Гродненская!G17+г.Минск!G17+Минская!G17+Могилевская!G17</f>
        <v>4.3460190000000001</v>
      </c>
      <c r="H17" s="19">
        <f>Брестская!H17+Витебская!H17+Гомельская!H17+Гродненская!H17+г.Минск!H17+Минская!H17+Могилевская!H17</f>
        <v>40.260097999999999</v>
      </c>
      <c r="I17" s="19">
        <f>Брестская!I17+Витебская!I17+Гомельская!I17+Гродненская!I17+г.Минск!I17+Минская!I17+Могилевская!I17</f>
        <v>2.1638519999999994</v>
      </c>
      <c r="J17" s="19">
        <f>Брестская!J17+Витебская!J17+Гомельская!J17+Гродненская!J17+г.Минск!J17+Минская!J17+Могилевская!J17</f>
        <v>0.61802199999999996</v>
      </c>
      <c r="K17" s="19">
        <f>Брестская!K17+Витебская!K17+Гомельская!K17+Гродненская!K17+г.Минск!K17+Минская!K17+Могилевская!K17</f>
        <v>37.477847000000004</v>
      </c>
    </row>
    <row r="19" spans="1:11" x14ac:dyDescent="0.25">
      <c r="E19" s="21"/>
    </row>
    <row r="20" spans="1:11" x14ac:dyDescent="0.25">
      <c r="C20" s="21"/>
      <c r="D20" s="21"/>
      <c r="E20" s="21"/>
      <c r="F20" s="21"/>
      <c r="G20" s="21"/>
      <c r="H20" s="21"/>
      <c r="I20" s="21"/>
      <c r="J20" s="21"/>
      <c r="K20" s="21"/>
    </row>
  </sheetData>
  <mergeCells count="7"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topLeftCell="A37" zoomScale="70" zoomScaleNormal="70" workbookViewId="0">
      <selection activeCell="B62" sqref="B62:K67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3" width="11.42578125" style="17" customWidth="1"/>
    <col min="14" max="14" width="11.42578125" style="26" customWidth="1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  <c r="M3" s="26"/>
    </row>
    <row r="4" spans="1:14" x14ac:dyDescent="0.25">
      <c r="M4" s="26"/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3" t="s">
        <v>17</v>
      </c>
      <c r="B8"/>
      <c r="C8"/>
      <c r="D8"/>
      <c r="E8"/>
      <c r="F8"/>
      <c r="G8"/>
      <c r="H8"/>
      <c r="I8"/>
      <c r="J8"/>
      <c r="K8" s="22"/>
      <c r="M8" s="27"/>
      <c r="N8" s="27"/>
    </row>
    <row r="9" spans="1:14" x14ac:dyDescent="0.25">
      <c r="A9" s="9" t="s">
        <v>15</v>
      </c>
      <c r="B9" s="19">
        <f>C9+E9</f>
        <v>141.82</v>
      </c>
      <c r="C9" s="19">
        <v>61.942999999999998</v>
      </c>
      <c r="D9" s="19">
        <v>49.628999999999998</v>
      </c>
      <c r="E9" s="19">
        <v>79.876999999999995</v>
      </c>
      <c r="F9" s="19">
        <v>78.814999999999998</v>
      </c>
      <c r="G9" s="19">
        <v>50.295999999999999</v>
      </c>
      <c r="H9" s="19">
        <v>63.005000000000003</v>
      </c>
      <c r="I9" s="19">
        <v>13.278</v>
      </c>
      <c r="J9" s="19">
        <v>0.92</v>
      </c>
      <c r="K9" s="19">
        <v>48.807000000000002</v>
      </c>
      <c r="L9" s="21"/>
      <c r="M9" s="20"/>
      <c r="N9" s="20"/>
    </row>
    <row r="10" spans="1:14" x14ac:dyDescent="0.25">
      <c r="A10" s="9" t="s">
        <v>10</v>
      </c>
      <c r="B10" s="19">
        <f t="shared" ref="B10:B17" si="0">C10+E10</f>
        <v>81.149000000000001</v>
      </c>
      <c r="C10" s="19">
        <v>1.635</v>
      </c>
      <c r="D10" s="19">
        <v>1.208</v>
      </c>
      <c r="E10" s="19">
        <v>79.513999999999996</v>
      </c>
      <c r="F10" s="19">
        <v>78.5</v>
      </c>
      <c r="G10" s="19">
        <v>50.295999999999999</v>
      </c>
      <c r="H10" s="19">
        <v>2.649</v>
      </c>
      <c r="I10" s="19">
        <v>0.98699999999999999</v>
      </c>
      <c r="J10" s="19">
        <v>1.4E-2</v>
      </c>
      <c r="K10" s="19">
        <v>1.6479999999999999</v>
      </c>
      <c r="L10" s="21"/>
      <c r="M10" s="20"/>
      <c r="N10" s="20"/>
    </row>
    <row r="11" spans="1:14" ht="30" x14ac:dyDescent="0.25">
      <c r="A11" s="9" t="s">
        <v>11</v>
      </c>
      <c r="B11" s="19">
        <f t="shared" si="0"/>
        <v>1.2929999999999999</v>
      </c>
      <c r="C11" s="19">
        <v>1.2869999999999999</v>
      </c>
      <c r="D11" s="19">
        <v>1.2769999999999999</v>
      </c>
      <c r="E11" s="19">
        <v>6.0000000000000001E-3</v>
      </c>
      <c r="F11" s="19">
        <v>5.0000000000000001E-3</v>
      </c>
      <c r="G11" s="19">
        <v>0</v>
      </c>
      <c r="H11" s="19">
        <v>1.288</v>
      </c>
      <c r="I11" s="19">
        <v>1.1599999999999999</v>
      </c>
      <c r="J11" s="19">
        <v>8.0000000000000002E-3</v>
      </c>
      <c r="K11" s="19">
        <v>0.12</v>
      </c>
      <c r="L11" s="21"/>
      <c r="M11" s="20"/>
      <c r="N11" s="20"/>
    </row>
    <row r="12" spans="1:14" ht="30" x14ac:dyDescent="0.25">
      <c r="A12" s="9" t="s">
        <v>18</v>
      </c>
      <c r="B12" s="19">
        <f t="shared" si="0"/>
        <v>7.5590000000000002</v>
      </c>
      <c r="C12" s="19">
        <v>7.3810000000000002</v>
      </c>
      <c r="D12" s="19">
        <v>7.2549999999999999</v>
      </c>
      <c r="E12" s="19">
        <v>0.17799999999999999</v>
      </c>
      <c r="F12" s="19">
        <v>0.16200000000000001</v>
      </c>
      <c r="G12" s="19">
        <v>0</v>
      </c>
      <c r="H12" s="19">
        <v>7.3970000000000002</v>
      </c>
      <c r="I12" s="19">
        <v>5.2619999999999996</v>
      </c>
      <c r="J12" s="19">
        <v>1.4E-2</v>
      </c>
      <c r="K12" s="19">
        <v>2.121</v>
      </c>
      <c r="L12" s="21"/>
      <c r="M12" s="20"/>
      <c r="N12" s="20"/>
    </row>
    <row r="13" spans="1:14" x14ac:dyDescent="0.25">
      <c r="A13" s="9" t="s">
        <v>12</v>
      </c>
      <c r="B13" s="19">
        <f t="shared" si="0"/>
        <v>3.4819999999999998</v>
      </c>
      <c r="C13" s="19">
        <v>3.4</v>
      </c>
      <c r="D13" s="19">
        <v>3.371</v>
      </c>
      <c r="E13" s="19">
        <v>8.2000000000000003E-2</v>
      </c>
      <c r="F13" s="19">
        <v>7.2999999999999995E-2</v>
      </c>
      <c r="G13" s="19">
        <v>0</v>
      </c>
      <c r="H13" s="19">
        <v>3.4089999999999998</v>
      </c>
      <c r="I13" s="19">
        <v>2.9430000000000001</v>
      </c>
      <c r="J13" s="19">
        <v>5.0000000000000001E-3</v>
      </c>
      <c r="K13" s="19">
        <v>0.46100000000000002</v>
      </c>
      <c r="L13" s="21"/>
      <c r="M13" s="20"/>
      <c r="N13" s="20"/>
    </row>
    <row r="14" spans="1:14" x14ac:dyDescent="0.25">
      <c r="A14" s="9" t="s">
        <v>13</v>
      </c>
      <c r="B14" s="19">
        <f t="shared" si="0"/>
        <v>0.622</v>
      </c>
      <c r="C14" s="19">
        <v>0.61799999999999999</v>
      </c>
      <c r="D14" s="19">
        <v>0.61499999999999999</v>
      </c>
      <c r="E14" s="19">
        <v>4.0000000000000001E-3</v>
      </c>
      <c r="F14" s="19">
        <v>3.0000000000000001E-3</v>
      </c>
      <c r="G14" s="19">
        <v>0</v>
      </c>
      <c r="H14" s="19">
        <v>0.61899999999999999</v>
      </c>
      <c r="I14" s="19">
        <v>0.53500000000000003</v>
      </c>
      <c r="J14" s="19">
        <v>1E-3</v>
      </c>
      <c r="K14" s="19">
        <v>8.3000000000000004E-2</v>
      </c>
      <c r="L14" s="21"/>
      <c r="M14" s="20"/>
      <c r="N14" s="20"/>
    </row>
    <row r="15" spans="1:14" ht="30" x14ac:dyDescent="0.25">
      <c r="A15" s="9" t="s">
        <v>42</v>
      </c>
      <c r="B15" s="19">
        <f t="shared" si="0"/>
        <v>36.863</v>
      </c>
      <c r="C15" s="19">
        <v>36.819000000000003</v>
      </c>
      <c r="D15" s="19">
        <v>27.213000000000001</v>
      </c>
      <c r="E15" s="19">
        <v>4.3999999999999997E-2</v>
      </c>
      <c r="F15" s="19">
        <v>3.2000000000000001E-2</v>
      </c>
      <c r="G15" s="19">
        <v>0</v>
      </c>
      <c r="H15" s="19">
        <v>36.831000000000003</v>
      </c>
      <c r="I15" s="19">
        <v>0.98399999999999999</v>
      </c>
      <c r="J15" s="19">
        <v>0.81599999999999995</v>
      </c>
      <c r="K15" s="19">
        <v>35.030999999999999</v>
      </c>
      <c r="L15" s="21"/>
      <c r="M15" s="20"/>
      <c r="N15" s="20"/>
    </row>
    <row r="16" spans="1:14" ht="30" x14ac:dyDescent="0.25">
      <c r="A16" s="9" t="s">
        <v>22</v>
      </c>
      <c r="B16" s="19">
        <f t="shared" si="0"/>
        <v>1.8620000000000001</v>
      </c>
      <c r="C16" s="19">
        <v>1.8320000000000001</v>
      </c>
      <c r="D16" s="19">
        <v>1.496</v>
      </c>
      <c r="E16" s="19">
        <v>0.03</v>
      </c>
      <c r="F16" s="19">
        <v>2.4E-2</v>
      </c>
      <c r="G16" s="19">
        <v>0</v>
      </c>
      <c r="H16" s="19">
        <v>1.8380000000000001</v>
      </c>
      <c r="I16" s="19">
        <v>0.16300000000000001</v>
      </c>
      <c r="J16" s="19">
        <v>1E-3</v>
      </c>
      <c r="K16" s="19">
        <v>1.6739999999999999</v>
      </c>
      <c r="L16" s="21"/>
      <c r="M16" s="20"/>
      <c r="N16" s="20"/>
    </row>
    <row r="17" spans="1:14" x14ac:dyDescent="0.25">
      <c r="A17" s="9" t="s">
        <v>14</v>
      </c>
      <c r="B17" s="19">
        <f t="shared" si="0"/>
        <v>8.9890000000000008</v>
      </c>
      <c r="C17" s="19">
        <v>8.9700000000000006</v>
      </c>
      <c r="D17" s="19">
        <v>7.1920000000000002</v>
      </c>
      <c r="E17" s="19">
        <v>1.9E-2</v>
      </c>
      <c r="F17" s="19">
        <v>1.4999999999999999E-2</v>
      </c>
      <c r="G17" s="19">
        <v>0</v>
      </c>
      <c r="H17" s="19">
        <v>8.9749999999999996</v>
      </c>
      <c r="I17" s="19">
        <v>1.244</v>
      </c>
      <c r="J17" s="19">
        <v>6.2E-2</v>
      </c>
      <c r="K17" s="19">
        <v>7.6689999999999996</v>
      </c>
      <c r="L17" s="21"/>
      <c r="M17" s="20"/>
      <c r="N17" s="20"/>
    </row>
    <row r="18" spans="1:14" x14ac:dyDescent="0.25">
      <c r="M18" s="26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17"/>
      <c r="M19" s="28"/>
      <c r="N19" s="28"/>
    </row>
    <row r="20" spans="1:14" x14ac:dyDescent="0.25">
      <c r="A20" s="3" t="s">
        <v>23</v>
      </c>
      <c r="L20" s="17"/>
      <c r="M20" s="26"/>
    </row>
    <row r="21" spans="1:14" x14ac:dyDescent="0.25">
      <c r="A21" s="9" t="s">
        <v>15</v>
      </c>
      <c r="B21" s="19">
        <f>C21+E21</f>
        <v>5.8460000000000001</v>
      </c>
      <c r="C21" s="19">
        <v>2.335</v>
      </c>
      <c r="D21" s="19">
        <v>1.681</v>
      </c>
      <c r="E21" s="19">
        <v>3.5110000000000001</v>
      </c>
      <c r="F21" s="19">
        <v>3.4769999999999999</v>
      </c>
      <c r="G21" s="19">
        <v>3.2949999999999999</v>
      </c>
      <c r="H21" s="19">
        <v>2.3690000000000002</v>
      </c>
      <c r="I21" s="19">
        <v>1.278</v>
      </c>
      <c r="J21" s="19">
        <v>0</v>
      </c>
      <c r="K21" s="19">
        <v>1.0920000000000001</v>
      </c>
      <c r="L21" s="17"/>
      <c r="M21" s="20"/>
      <c r="N21" s="20"/>
    </row>
    <row r="22" spans="1:14" x14ac:dyDescent="0.25">
      <c r="A22" s="9" t="s">
        <v>10</v>
      </c>
      <c r="B22" s="19">
        <f t="shared" ref="B22:B29" si="1">C22+E22</f>
        <v>3.5260000000000002</v>
      </c>
      <c r="C22" s="19">
        <v>3.9E-2</v>
      </c>
      <c r="D22" s="19">
        <v>3.5000000000000003E-2</v>
      </c>
      <c r="E22" s="19">
        <v>3.4870000000000001</v>
      </c>
      <c r="F22" s="19">
        <v>3.4620000000000002</v>
      </c>
      <c r="G22" s="19">
        <v>3.2949999999999999</v>
      </c>
      <c r="H22" s="19">
        <v>6.4000000000000001E-2</v>
      </c>
      <c r="I22" s="19">
        <v>3.4000000000000002E-2</v>
      </c>
      <c r="J22" s="19">
        <v>0</v>
      </c>
      <c r="K22" s="19">
        <v>0.03</v>
      </c>
      <c r="L22" s="17"/>
      <c r="M22" s="20"/>
      <c r="N22" s="20"/>
    </row>
    <row r="23" spans="1:14" ht="30" x14ac:dyDescent="0.25">
      <c r="A23" s="9" t="s">
        <v>11</v>
      </c>
      <c r="B23" s="19">
        <f t="shared" si="1"/>
        <v>3.5000000000000003E-2</v>
      </c>
      <c r="C23" s="19">
        <v>3.5000000000000003E-2</v>
      </c>
      <c r="D23" s="19">
        <v>3.5000000000000003E-2</v>
      </c>
      <c r="E23" s="19">
        <v>0</v>
      </c>
      <c r="F23" s="19">
        <v>0</v>
      </c>
      <c r="G23" s="19">
        <v>0</v>
      </c>
      <c r="H23" s="19">
        <v>3.5000000000000003E-2</v>
      </c>
      <c r="I23" s="19">
        <v>3.2000000000000001E-2</v>
      </c>
      <c r="J23" s="19">
        <v>0</v>
      </c>
      <c r="K23" s="19">
        <v>3.0000000000000001E-3</v>
      </c>
      <c r="L23" s="17"/>
      <c r="M23" s="20"/>
      <c r="N23" s="20"/>
    </row>
    <row r="24" spans="1:14" ht="30" x14ac:dyDescent="0.25">
      <c r="A24" s="9" t="s">
        <v>18</v>
      </c>
      <c r="B24" s="19">
        <f t="shared" si="1"/>
        <v>0.65400000000000003</v>
      </c>
      <c r="C24" s="19">
        <v>0.65400000000000003</v>
      </c>
      <c r="D24" s="19">
        <v>0.65400000000000003</v>
      </c>
      <c r="E24" s="19">
        <v>0</v>
      </c>
      <c r="F24" s="19">
        <v>0</v>
      </c>
      <c r="G24" s="19">
        <v>0</v>
      </c>
      <c r="H24" s="19">
        <v>0.65400000000000003</v>
      </c>
      <c r="I24" s="19">
        <v>0.56399999999999995</v>
      </c>
      <c r="J24" s="19">
        <v>0</v>
      </c>
      <c r="K24" s="19">
        <v>0.09</v>
      </c>
      <c r="L24" s="17"/>
      <c r="M24" s="20"/>
      <c r="N24" s="20"/>
    </row>
    <row r="25" spans="1:14" x14ac:dyDescent="0.25">
      <c r="A25" s="9" t="s">
        <v>12</v>
      </c>
      <c r="B25" s="19">
        <f t="shared" si="1"/>
        <v>0.52300000000000002</v>
      </c>
      <c r="C25" s="19">
        <v>0.52300000000000002</v>
      </c>
      <c r="D25" s="19">
        <v>0.52300000000000002</v>
      </c>
      <c r="E25" s="19">
        <v>0</v>
      </c>
      <c r="F25" s="19">
        <v>0</v>
      </c>
      <c r="G25" s="19">
        <v>0</v>
      </c>
      <c r="H25" s="19">
        <v>0.52300000000000002</v>
      </c>
      <c r="I25" s="19">
        <v>0.49299999999999999</v>
      </c>
      <c r="J25" s="19">
        <v>0</v>
      </c>
      <c r="K25" s="19">
        <v>0.03</v>
      </c>
      <c r="L25" s="17"/>
      <c r="M25" s="20"/>
      <c r="N25" s="20"/>
    </row>
    <row r="26" spans="1:14" x14ac:dyDescent="0.25">
      <c r="A26" s="9" t="s">
        <v>13</v>
      </c>
      <c r="B26" s="19">
        <f t="shared" si="1"/>
        <v>8.3000000000000004E-2</v>
      </c>
      <c r="C26" s="19">
        <v>8.3000000000000004E-2</v>
      </c>
      <c r="D26" s="19">
        <v>8.3000000000000004E-2</v>
      </c>
      <c r="E26" s="19">
        <v>0</v>
      </c>
      <c r="F26" s="19">
        <v>0</v>
      </c>
      <c r="G26" s="19">
        <v>0</v>
      </c>
      <c r="H26" s="19">
        <v>8.3000000000000004E-2</v>
      </c>
      <c r="I26" s="19">
        <v>0.08</v>
      </c>
      <c r="J26" s="19">
        <v>0</v>
      </c>
      <c r="K26" s="19">
        <v>3.0000000000000001E-3</v>
      </c>
      <c r="L26" s="17"/>
      <c r="M26" s="20"/>
      <c r="N26" s="20"/>
    </row>
    <row r="27" spans="1:14" ht="30" x14ac:dyDescent="0.25">
      <c r="A27" s="9" t="s">
        <v>42</v>
      </c>
      <c r="B27" s="19">
        <f t="shared" si="1"/>
        <v>0.51200000000000001</v>
      </c>
      <c r="C27" s="19">
        <v>0.48899999999999999</v>
      </c>
      <c r="D27" s="19">
        <v>9.9000000000000005E-2</v>
      </c>
      <c r="E27" s="19">
        <v>2.3E-2</v>
      </c>
      <c r="F27" s="19">
        <v>1.2999999999999999E-2</v>
      </c>
      <c r="G27" s="19">
        <v>0</v>
      </c>
      <c r="H27" s="19">
        <v>0.498</v>
      </c>
      <c r="I27" s="19">
        <v>0</v>
      </c>
      <c r="J27" s="19">
        <v>0</v>
      </c>
      <c r="K27" s="19">
        <v>0.498</v>
      </c>
      <c r="L27" s="17"/>
      <c r="M27" s="20"/>
      <c r="N27" s="20"/>
    </row>
    <row r="28" spans="1:14" ht="30" x14ac:dyDescent="0.25">
      <c r="A28" s="9" t="s">
        <v>22</v>
      </c>
      <c r="B28" s="19">
        <f t="shared" si="1"/>
        <v>0.47</v>
      </c>
      <c r="C28" s="19">
        <v>0.47</v>
      </c>
      <c r="D28" s="19">
        <v>0.248</v>
      </c>
      <c r="E28" s="19">
        <v>0</v>
      </c>
      <c r="F28" s="19">
        <v>0</v>
      </c>
      <c r="G28" s="19">
        <v>0</v>
      </c>
      <c r="H28" s="19">
        <v>0.47</v>
      </c>
      <c r="I28" s="19">
        <v>7.5999999999999998E-2</v>
      </c>
      <c r="J28" s="19">
        <v>0</v>
      </c>
      <c r="K28" s="19">
        <v>0.39500000000000002</v>
      </c>
      <c r="L28" s="17"/>
      <c r="M28" s="20"/>
      <c r="N28" s="20"/>
    </row>
    <row r="29" spans="1:14" x14ac:dyDescent="0.25">
      <c r="A29" s="9" t="s">
        <v>14</v>
      </c>
      <c r="B29" s="19">
        <f t="shared" si="1"/>
        <v>4.4000000000000004E-2</v>
      </c>
      <c r="C29" s="19">
        <v>4.2000000000000003E-2</v>
      </c>
      <c r="D29" s="19">
        <v>5.0000000000000001E-3</v>
      </c>
      <c r="E29" s="19">
        <v>2E-3</v>
      </c>
      <c r="F29" s="19">
        <v>1E-3</v>
      </c>
      <c r="G29" s="19">
        <v>0</v>
      </c>
      <c r="H29" s="19">
        <v>4.2000000000000003E-2</v>
      </c>
      <c r="I29" s="19">
        <v>0</v>
      </c>
      <c r="J29" s="19">
        <v>0</v>
      </c>
      <c r="K29" s="19">
        <v>4.2000000000000003E-2</v>
      </c>
      <c r="L29" s="17"/>
      <c r="M29" s="20"/>
      <c r="N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7"/>
      <c r="M30" s="26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17"/>
      <c r="M31" s="28"/>
      <c r="N31" s="28"/>
    </row>
    <row r="32" spans="1:14" x14ac:dyDescent="0.25">
      <c r="A32" s="3" t="s">
        <v>24</v>
      </c>
      <c r="L32" s="17"/>
      <c r="M32" s="26"/>
    </row>
    <row r="33" spans="1:14" x14ac:dyDescent="0.25">
      <c r="A33" s="9" t="s">
        <v>15</v>
      </c>
      <c r="B33" s="19">
        <f>C33+E33</f>
        <v>7.1080000000000005</v>
      </c>
      <c r="C33" s="19">
        <v>1.23</v>
      </c>
      <c r="D33" s="19">
        <v>1.1850000000000001</v>
      </c>
      <c r="E33" s="19">
        <v>5.8780000000000001</v>
      </c>
      <c r="F33" s="19">
        <v>5.7590000000000003</v>
      </c>
      <c r="G33" s="19">
        <v>0.128</v>
      </c>
      <c r="H33" s="19">
        <v>1.349</v>
      </c>
      <c r="I33" s="19">
        <v>0.69099999999999995</v>
      </c>
      <c r="J33" s="19">
        <v>1.0999999999999999E-2</v>
      </c>
      <c r="K33" s="19">
        <v>0.64700000000000002</v>
      </c>
      <c r="L33" s="17"/>
      <c r="M33" s="20"/>
      <c r="N33" s="20"/>
    </row>
    <row r="34" spans="1:14" x14ac:dyDescent="0.25">
      <c r="A34" s="9" t="s">
        <v>10</v>
      </c>
      <c r="B34" s="19">
        <f t="shared" ref="B34:B41" si="2">C34+E34</f>
        <v>5.9289999999999994</v>
      </c>
      <c r="C34" s="19">
        <v>7.9000000000000001E-2</v>
      </c>
      <c r="D34" s="19">
        <v>7.5999999999999998E-2</v>
      </c>
      <c r="E34" s="19">
        <v>5.85</v>
      </c>
      <c r="F34" s="19">
        <v>5.7359999999999998</v>
      </c>
      <c r="G34" s="19">
        <v>0.128</v>
      </c>
      <c r="H34" s="19">
        <v>0.19400000000000001</v>
      </c>
      <c r="I34" s="19">
        <v>4.2000000000000003E-2</v>
      </c>
      <c r="J34" s="19">
        <v>2E-3</v>
      </c>
      <c r="K34" s="19">
        <v>0.15</v>
      </c>
      <c r="L34" s="17"/>
      <c r="M34" s="20"/>
      <c r="N34" s="20"/>
    </row>
    <row r="35" spans="1:14" ht="30" x14ac:dyDescent="0.25">
      <c r="A35" s="9" t="s">
        <v>11</v>
      </c>
      <c r="B35" s="19">
        <f t="shared" si="2"/>
        <v>1.7999999999999999E-2</v>
      </c>
      <c r="C35" s="19">
        <v>1.7999999999999999E-2</v>
      </c>
      <c r="D35" s="19">
        <v>1.7999999999999999E-2</v>
      </c>
      <c r="E35" s="19">
        <v>0</v>
      </c>
      <c r="F35" s="19">
        <v>0</v>
      </c>
      <c r="G35" s="19">
        <v>0</v>
      </c>
      <c r="H35" s="19">
        <v>1.7999999999999999E-2</v>
      </c>
      <c r="I35" s="19">
        <v>8.9999999999999993E-3</v>
      </c>
      <c r="J35" s="19">
        <v>7.0000000000000001E-3</v>
      </c>
      <c r="K35" s="19">
        <v>2E-3</v>
      </c>
      <c r="L35" s="17"/>
      <c r="M35" s="20"/>
      <c r="N35" s="20"/>
    </row>
    <row r="36" spans="1:14" ht="30" x14ac:dyDescent="0.25">
      <c r="A36" s="9" t="s">
        <v>18</v>
      </c>
      <c r="B36" s="19">
        <f t="shared" si="2"/>
        <v>0.33100000000000002</v>
      </c>
      <c r="C36" s="19">
        <v>0.33100000000000002</v>
      </c>
      <c r="D36" s="19">
        <v>0.33100000000000002</v>
      </c>
      <c r="E36" s="19">
        <v>0</v>
      </c>
      <c r="F36" s="19">
        <v>0</v>
      </c>
      <c r="G36" s="19">
        <v>0</v>
      </c>
      <c r="H36" s="19">
        <v>0.33100000000000002</v>
      </c>
      <c r="I36" s="19">
        <v>0.217</v>
      </c>
      <c r="J36" s="19">
        <v>2E-3</v>
      </c>
      <c r="K36" s="19">
        <v>0.113</v>
      </c>
      <c r="L36" s="17"/>
      <c r="M36" s="20"/>
      <c r="N36" s="20"/>
    </row>
    <row r="37" spans="1:14" x14ac:dyDescent="0.25">
      <c r="A37" s="9" t="s">
        <v>12</v>
      </c>
      <c r="B37" s="19">
        <f t="shared" si="2"/>
        <v>0.379</v>
      </c>
      <c r="C37" s="19">
        <v>0.379</v>
      </c>
      <c r="D37" s="19">
        <v>0.379</v>
      </c>
      <c r="E37" s="19">
        <v>0</v>
      </c>
      <c r="F37" s="19">
        <v>0</v>
      </c>
      <c r="G37" s="19">
        <v>0</v>
      </c>
      <c r="H37" s="19">
        <v>0.379</v>
      </c>
      <c r="I37" s="19">
        <v>0.34399999999999997</v>
      </c>
      <c r="J37" s="19">
        <v>1E-3</v>
      </c>
      <c r="K37" s="19">
        <v>3.5000000000000003E-2</v>
      </c>
      <c r="L37" s="17"/>
      <c r="M37" s="20"/>
      <c r="N37" s="20"/>
    </row>
    <row r="38" spans="1:14" x14ac:dyDescent="0.25">
      <c r="A38" s="9" t="s">
        <v>13</v>
      </c>
      <c r="B38" s="19">
        <f t="shared" si="2"/>
        <v>5.6000000000000001E-2</v>
      </c>
      <c r="C38" s="19">
        <v>5.6000000000000001E-2</v>
      </c>
      <c r="D38" s="19">
        <v>5.6000000000000001E-2</v>
      </c>
      <c r="E38" s="19">
        <v>0</v>
      </c>
      <c r="F38" s="19">
        <v>0</v>
      </c>
      <c r="G38" s="19">
        <v>0</v>
      </c>
      <c r="H38" s="19">
        <v>5.6000000000000001E-2</v>
      </c>
      <c r="I38" s="19">
        <v>5.5E-2</v>
      </c>
      <c r="J38" s="19">
        <v>0</v>
      </c>
      <c r="K38" s="19">
        <v>1E-3</v>
      </c>
      <c r="L38" s="17"/>
      <c r="M38" s="20"/>
      <c r="N38" s="20"/>
    </row>
    <row r="39" spans="1:14" ht="30" x14ac:dyDescent="0.25">
      <c r="A39" s="9" t="s">
        <v>42</v>
      </c>
      <c r="B39" s="19">
        <f t="shared" si="2"/>
        <v>0.220309</v>
      </c>
      <c r="C39" s="19">
        <v>0.22</v>
      </c>
      <c r="D39" s="19">
        <v>0.188</v>
      </c>
      <c r="E39" s="19">
        <v>3.0899999999999998E-4</v>
      </c>
      <c r="F39" s="19">
        <v>0</v>
      </c>
      <c r="G39" s="19">
        <v>0</v>
      </c>
      <c r="H39" s="19">
        <v>0.22</v>
      </c>
      <c r="I39" s="19">
        <v>2E-3</v>
      </c>
      <c r="J39" s="19">
        <v>0</v>
      </c>
      <c r="K39" s="19">
        <v>0.217</v>
      </c>
      <c r="L39" s="17"/>
      <c r="M39" s="20"/>
      <c r="N39" s="20"/>
    </row>
    <row r="40" spans="1:14" ht="30" x14ac:dyDescent="0.25">
      <c r="A40" s="9" t="s">
        <v>22</v>
      </c>
      <c r="B40" s="19">
        <f t="shared" si="2"/>
        <v>0.153</v>
      </c>
      <c r="C40" s="19">
        <v>0.126</v>
      </c>
      <c r="D40" s="19">
        <v>0.12</v>
      </c>
      <c r="E40" s="19">
        <v>2.7E-2</v>
      </c>
      <c r="F40" s="19">
        <v>2.3E-2</v>
      </c>
      <c r="G40" s="19">
        <v>0</v>
      </c>
      <c r="H40" s="19">
        <v>0.129</v>
      </c>
      <c r="I40" s="19">
        <v>2.1000000000000001E-2</v>
      </c>
      <c r="J40" s="19">
        <v>0</v>
      </c>
      <c r="K40" s="19">
        <v>0.108</v>
      </c>
      <c r="L40" s="17"/>
      <c r="M40" s="20"/>
      <c r="N40" s="20"/>
    </row>
    <row r="41" spans="1:14" x14ac:dyDescent="0.25">
      <c r="A41" s="9" t="s">
        <v>14</v>
      </c>
      <c r="B41" s="19">
        <f t="shared" si="2"/>
        <v>2.1000000000000001E-2</v>
      </c>
      <c r="C41" s="19">
        <v>2.1000000000000001E-2</v>
      </c>
      <c r="D41" s="19">
        <v>1.7000000000000001E-2</v>
      </c>
      <c r="E41" s="19">
        <v>0</v>
      </c>
      <c r="F41" s="19">
        <v>0</v>
      </c>
      <c r="G41" s="19">
        <v>0</v>
      </c>
      <c r="H41" s="19">
        <v>2.1000000000000001E-2</v>
      </c>
      <c r="I41" s="19">
        <v>0</v>
      </c>
      <c r="J41" s="19">
        <v>0</v>
      </c>
      <c r="K41" s="19">
        <v>2.1000000000000001E-2</v>
      </c>
      <c r="L41" s="17"/>
      <c r="M41" s="20"/>
      <c r="N41" s="20"/>
    </row>
    <row r="42" spans="1:14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7"/>
      <c r="M42" s="26"/>
    </row>
    <row r="43" spans="1:14" x14ac:dyDescent="0.25">
      <c r="A43" s="15" t="s">
        <v>9</v>
      </c>
      <c r="B43" s="16">
        <v>1</v>
      </c>
      <c r="C43" s="16">
        <v>2</v>
      </c>
      <c r="D43" s="16">
        <v>3</v>
      </c>
      <c r="E43" s="16">
        <v>4</v>
      </c>
      <c r="F43" s="16">
        <v>5</v>
      </c>
      <c r="G43" s="16">
        <v>6</v>
      </c>
      <c r="H43" s="16">
        <v>7</v>
      </c>
      <c r="I43" s="16">
        <v>8</v>
      </c>
      <c r="J43" s="16">
        <v>9</v>
      </c>
      <c r="K43" s="16">
        <v>10</v>
      </c>
      <c r="L43" s="17"/>
      <c r="M43" s="28"/>
      <c r="N43" s="28"/>
    </row>
    <row r="44" spans="1:14" x14ac:dyDescent="0.25">
      <c r="A44" s="7" t="s">
        <v>25</v>
      </c>
      <c r="L44" s="17"/>
      <c r="M44" s="26"/>
    </row>
    <row r="45" spans="1:14" x14ac:dyDescent="0.25">
      <c r="A45" s="9" t="s">
        <v>15</v>
      </c>
      <c r="B45" s="19">
        <f>C45+E45</f>
        <v>10.653</v>
      </c>
      <c r="C45" s="19">
        <v>1.6180000000000001</v>
      </c>
      <c r="D45" s="19">
        <v>1.4359999999999999</v>
      </c>
      <c r="E45" s="19">
        <v>9.0350000000000001</v>
      </c>
      <c r="F45" s="19">
        <v>8.9049999999999994</v>
      </c>
      <c r="G45" s="19">
        <v>4.625</v>
      </c>
      <c r="H45" s="19">
        <v>1.748</v>
      </c>
      <c r="I45" s="19">
        <v>1.0189999999999999</v>
      </c>
      <c r="J45" s="19">
        <v>0</v>
      </c>
      <c r="K45" s="19">
        <v>0.72899999999999998</v>
      </c>
      <c r="L45" s="31"/>
      <c r="M45" s="20"/>
      <c r="N45" s="20"/>
    </row>
    <row r="46" spans="1:14" x14ac:dyDescent="0.25">
      <c r="A46" s="9" t="s">
        <v>10</v>
      </c>
      <c r="B46" s="19">
        <f t="shared" ref="B46:B53" si="3">C46+E46</f>
        <v>8.8719999999999999</v>
      </c>
      <c r="C46" s="19">
        <v>1.6E-2</v>
      </c>
      <c r="D46" s="19">
        <v>1.4999999999999999E-2</v>
      </c>
      <c r="E46" s="19">
        <v>8.8559999999999999</v>
      </c>
      <c r="F46" s="19">
        <v>8.7409999999999997</v>
      </c>
      <c r="G46" s="19">
        <v>4.625</v>
      </c>
      <c r="H46" s="19">
        <v>0.13100000000000001</v>
      </c>
      <c r="I46" s="19">
        <v>4.3999999999999997E-2</v>
      </c>
      <c r="J46" s="19">
        <v>0</v>
      </c>
      <c r="K46" s="19">
        <v>8.6999999999999994E-2</v>
      </c>
      <c r="L46" s="21"/>
      <c r="M46" s="20"/>
      <c r="N46" s="20"/>
    </row>
    <row r="47" spans="1:14" ht="30" x14ac:dyDescent="0.25">
      <c r="A47" s="9" t="s">
        <v>11</v>
      </c>
      <c r="B47" s="19">
        <f t="shared" si="3"/>
        <v>7.8E-2</v>
      </c>
      <c r="C47" s="19">
        <v>7.8E-2</v>
      </c>
      <c r="D47" s="19">
        <v>7.8E-2</v>
      </c>
      <c r="E47" s="19">
        <v>0</v>
      </c>
      <c r="F47" s="19">
        <v>0</v>
      </c>
      <c r="G47" s="19">
        <v>0</v>
      </c>
      <c r="H47" s="19">
        <v>7.8E-2</v>
      </c>
      <c r="I47" s="19">
        <v>7.6999999999999999E-2</v>
      </c>
      <c r="J47" s="19">
        <v>0</v>
      </c>
      <c r="K47" s="19">
        <v>1E-3</v>
      </c>
      <c r="L47" s="21"/>
      <c r="M47" s="20"/>
      <c r="N47" s="20"/>
    </row>
    <row r="48" spans="1:14" ht="30" x14ac:dyDescent="0.25">
      <c r="A48" s="9" t="s">
        <v>18</v>
      </c>
      <c r="B48" s="19">
        <f t="shared" si="3"/>
        <v>0.58299999999999996</v>
      </c>
      <c r="C48" s="19">
        <v>0.46500000000000002</v>
      </c>
      <c r="D48" s="19">
        <v>0.46200000000000002</v>
      </c>
      <c r="E48" s="19">
        <v>0.11799999999999999</v>
      </c>
      <c r="F48" s="19">
        <v>0.111</v>
      </c>
      <c r="G48" s="19">
        <v>0</v>
      </c>
      <c r="H48" s="19">
        <v>0.47199999999999998</v>
      </c>
      <c r="I48" s="19">
        <v>0.41299999999999998</v>
      </c>
      <c r="J48" s="19">
        <v>0</v>
      </c>
      <c r="K48" s="19">
        <v>5.8999999999999997E-2</v>
      </c>
      <c r="L48" s="21"/>
      <c r="M48" s="20"/>
      <c r="N48" s="20"/>
    </row>
    <row r="49" spans="1:14" x14ac:dyDescent="0.25">
      <c r="A49" s="9" t="s">
        <v>12</v>
      </c>
      <c r="B49" s="19">
        <f t="shared" si="3"/>
        <v>0.44</v>
      </c>
      <c r="C49" s="19">
        <v>0.38100000000000001</v>
      </c>
      <c r="D49" s="19">
        <v>0.38</v>
      </c>
      <c r="E49" s="19">
        <v>5.8999999999999997E-2</v>
      </c>
      <c r="F49" s="19">
        <v>5.2999999999999999E-2</v>
      </c>
      <c r="G49" s="19">
        <v>0</v>
      </c>
      <c r="H49" s="19">
        <v>0.38600000000000001</v>
      </c>
      <c r="I49" s="19">
        <v>0.378</v>
      </c>
      <c r="J49" s="19">
        <v>0</v>
      </c>
      <c r="K49" s="19">
        <v>8.0000000000000002E-3</v>
      </c>
      <c r="L49" s="21"/>
      <c r="M49" s="20"/>
      <c r="N49" s="20"/>
    </row>
    <row r="50" spans="1:14" x14ac:dyDescent="0.25">
      <c r="A50" s="9" t="s">
        <v>13</v>
      </c>
      <c r="B50" s="19">
        <f t="shared" si="3"/>
        <v>6.0999999999999999E-2</v>
      </c>
      <c r="C50" s="19">
        <v>6.0999999999999999E-2</v>
      </c>
      <c r="D50" s="19">
        <v>0.06</v>
      </c>
      <c r="E50" s="19">
        <v>0</v>
      </c>
      <c r="F50" s="19">
        <v>0</v>
      </c>
      <c r="G50" s="19">
        <v>0</v>
      </c>
      <c r="H50" s="19">
        <v>6.0999999999999999E-2</v>
      </c>
      <c r="I50" s="19">
        <v>0.06</v>
      </c>
      <c r="J50" s="19">
        <v>0</v>
      </c>
      <c r="K50" s="19">
        <v>1E-3</v>
      </c>
      <c r="L50" s="21"/>
      <c r="M50" s="20"/>
      <c r="N50" s="20"/>
    </row>
    <row r="51" spans="1:14" ht="30" x14ac:dyDescent="0.25">
      <c r="A51" s="9" t="s">
        <v>42</v>
      </c>
      <c r="B51" s="19">
        <f t="shared" si="3"/>
        <v>0.155</v>
      </c>
      <c r="C51" s="19">
        <v>0.155</v>
      </c>
      <c r="D51" s="19">
        <v>0</v>
      </c>
      <c r="E51" s="19">
        <v>0</v>
      </c>
      <c r="F51" s="19">
        <v>0</v>
      </c>
      <c r="G51" s="19">
        <v>0</v>
      </c>
      <c r="H51" s="19">
        <v>0.155</v>
      </c>
      <c r="I51" s="19">
        <v>0</v>
      </c>
      <c r="J51" s="19">
        <v>0</v>
      </c>
      <c r="K51" s="19">
        <v>0.155</v>
      </c>
      <c r="L51" s="21"/>
      <c r="M51" s="20"/>
      <c r="N51" s="20"/>
    </row>
    <row r="52" spans="1:14" ht="30" x14ac:dyDescent="0.25">
      <c r="A52" s="9" t="s">
        <v>22</v>
      </c>
      <c r="B52" s="19">
        <f t="shared" si="3"/>
        <v>0.434</v>
      </c>
      <c r="C52" s="19">
        <v>0.43099999999999999</v>
      </c>
      <c r="D52" s="19">
        <v>0.42899999999999999</v>
      </c>
      <c r="E52" s="19">
        <v>3.0000000000000001E-3</v>
      </c>
      <c r="F52" s="19">
        <v>0</v>
      </c>
      <c r="G52" s="19">
        <v>0</v>
      </c>
      <c r="H52" s="19">
        <v>0.433</v>
      </c>
      <c r="I52" s="19">
        <v>4.7E-2</v>
      </c>
      <c r="J52" s="19">
        <v>0</v>
      </c>
      <c r="K52" s="19">
        <v>0.38600000000000001</v>
      </c>
      <c r="L52" s="21"/>
      <c r="M52" s="20"/>
      <c r="N52" s="20"/>
    </row>
    <row r="53" spans="1:14" x14ac:dyDescent="0.25">
      <c r="A53" s="9" t="s">
        <v>14</v>
      </c>
      <c r="B53" s="19">
        <f t="shared" si="3"/>
        <v>3.3000000000000002E-2</v>
      </c>
      <c r="C53" s="19">
        <v>3.3000000000000002E-2</v>
      </c>
      <c r="D53" s="19">
        <v>1.0999999999999999E-2</v>
      </c>
      <c r="E53" s="19">
        <v>0</v>
      </c>
      <c r="F53" s="19">
        <v>0</v>
      </c>
      <c r="G53" s="19">
        <v>0</v>
      </c>
      <c r="H53" s="19">
        <v>3.3000000000000002E-2</v>
      </c>
      <c r="I53" s="19">
        <v>0</v>
      </c>
      <c r="J53" s="19">
        <v>0</v>
      </c>
      <c r="K53" s="19">
        <v>3.3000000000000002E-2</v>
      </c>
      <c r="L53" s="21"/>
      <c r="M53" s="20"/>
      <c r="N53" s="20"/>
    </row>
    <row r="54" spans="1:14" x14ac:dyDescent="0.25">
      <c r="A54" s="13"/>
      <c r="B54" s="26"/>
      <c r="C54" s="14"/>
      <c r="D54" s="14"/>
      <c r="E54" s="14"/>
      <c r="F54" s="14"/>
      <c r="G54" s="14"/>
      <c r="H54" s="14"/>
      <c r="I54" s="14"/>
      <c r="J54" s="14"/>
      <c r="K54" s="14"/>
      <c r="M54" s="26"/>
    </row>
    <row r="55" spans="1:14" x14ac:dyDescent="0.25">
      <c r="A55" s="15" t="s">
        <v>9</v>
      </c>
      <c r="B55" s="25">
        <v>1</v>
      </c>
      <c r="C55" s="16">
        <v>2</v>
      </c>
      <c r="D55" s="16">
        <v>3</v>
      </c>
      <c r="E55" s="16">
        <v>4</v>
      </c>
      <c r="F55" s="16">
        <v>5</v>
      </c>
      <c r="G55" s="16">
        <v>6</v>
      </c>
      <c r="H55" s="16">
        <v>7</v>
      </c>
      <c r="I55" s="16">
        <v>8</v>
      </c>
      <c r="J55" s="16">
        <v>9</v>
      </c>
      <c r="K55" s="16">
        <v>10</v>
      </c>
      <c r="M55" s="28"/>
      <c r="N55" s="28"/>
    </row>
    <row r="56" spans="1:14" x14ac:dyDescent="0.25">
      <c r="A56" s="3" t="s">
        <v>43</v>
      </c>
      <c r="B56" s="17"/>
      <c r="M56" s="26"/>
    </row>
    <row r="57" spans="1:14" x14ac:dyDescent="0.25">
      <c r="A57" s="8" t="s">
        <v>26</v>
      </c>
      <c r="B57" s="19">
        <f>C57+E57</f>
        <v>4.0339999999999998</v>
      </c>
      <c r="C57" s="19">
        <v>3.8570000000000002</v>
      </c>
      <c r="D57" s="19">
        <v>3.6190000000000002</v>
      </c>
      <c r="E57" s="19">
        <v>0.17699999999999999</v>
      </c>
      <c r="F57" s="19">
        <v>0.16</v>
      </c>
      <c r="G57" s="19">
        <v>0</v>
      </c>
      <c r="H57" s="19">
        <v>3.8730000000000002</v>
      </c>
      <c r="I57" s="19">
        <v>0.14899999999999999</v>
      </c>
      <c r="J57" s="19">
        <v>0</v>
      </c>
      <c r="K57" s="19">
        <v>3.7240000000000002</v>
      </c>
      <c r="L57" s="21"/>
      <c r="M57" s="20"/>
      <c r="N57" s="20"/>
    </row>
    <row r="58" spans="1:14" x14ac:dyDescent="0.25">
      <c r="A58" s="8" t="s">
        <v>27</v>
      </c>
      <c r="B58" s="19">
        <f t="shared" ref="B58:B71" si="4">C58+E58</f>
        <v>7.9730000000000008</v>
      </c>
      <c r="C58" s="19">
        <v>6.6310000000000002</v>
      </c>
      <c r="D58" s="19">
        <v>5.9820000000000002</v>
      </c>
      <c r="E58" s="19">
        <v>1.3420000000000001</v>
      </c>
      <c r="F58" s="19">
        <v>1.298</v>
      </c>
      <c r="G58" s="19">
        <v>0.94399999999999995</v>
      </c>
      <c r="H58" s="19">
        <v>6.6749999999999998</v>
      </c>
      <c r="I58" s="19">
        <v>3.5459999999999998</v>
      </c>
      <c r="J58" s="19">
        <v>0.44700000000000001</v>
      </c>
      <c r="K58" s="19">
        <v>2.6819999999999999</v>
      </c>
      <c r="L58" s="21"/>
      <c r="M58" s="20"/>
      <c r="N58" s="20"/>
    </row>
    <row r="59" spans="1:14" x14ac:dyDescent="0.25">
      <c r="A59" s="8" t="s">
        <v>28</v>
      </c>
      <c r="B59" s="19">
        <f t="shared" si="4"/>
        <v>3.246</v>
      </c>
      <c r="C59" s="19">
        <v>3.1629999999999998</v>
      </c>
      <c r="D59" s="19">
        <v>2.0230000000000001</v>
      </c>
      <c r="E59" s="19">
        <v>8.3000000000000004E-2</v>
      </c>
      <c r="F59" s="19">
        <v>7.5999999999999998E-2</v>
      </c>
      <c r="G59" s="19">
        <v>8.9999999999999993E-3</v>
      </c>
      <c r="H59" s="19">
        <f>C59+E59-F59</f>
        <v>3.17</v>
      </c>
      <c r="I59" s="19">
        <v>0.111</v>
      </c>
      <c r="J59" s="19">
        <v>8.9999999999999993E-3</v>
      </c>
      <c r="K59" s="19">
        <v>3.05</v>
      </c>
      <c r="L59" s="21"/>
      <c r="M59" s="20"/>
      <c r="N59" s="20"/>
    </row>
    <row r="60" spans="1:14" x14ac:dyDescent="0.25">
      <c r="A60" s="8" t="s">
        <v>29</v>
      </c>
      <c r="B60" s="19">
        <f t="shared" si="4"/>
        <v>1.5149999999999999</v>
      </c>
      <c r="C60" s="19">
        <v>1.4339999999999999</v>
      </c>
      <c r="D60" s="19">
        <v>0.97299999999999998</v>
      </c>
      <c r="E60" s="19">
        <v>8.1000000000000003E-2</v>
      </c>
      <c r="F60" s="19">
        <v>7.5999999999999998E-2</v>
      </c>
      <c r="G60" s="19">
        <v>0</v>
      </c>
      <c r="H60" s="19">
        <v>1.4379999999999999</v>
      </c>
      <c r="I60" s="19">
        <v>0.34300000000000003</v>
      </c>
      <c r="J60" s="19">
        <v>2.8000000000000001E-2</v>
      </c>
      <c r="K60" s="19">
        <v>1.0669999999999999</v>
      </c>
      <c r="L60" s="21"/>
      <c r="M60" s="20"/>
      <c r="N60" s="20"/>
    </row>
    <row r="61" spans="1:14" x14ac:dyDescent="0.25">
      <c r="A61" s="8" t="s">
        <v>30</v>
      </c>
      <c r="B61" s="19">
        <f t="shared" si="4"/>
        <v>2.5230000000000001</v>
      </c>
      <c r="C61" s="19">
        <v>2.5190000000000001</v>
      </c>
      <c r="D61" s="19">
        <v>2.2280000000000002</v>
      </c>
      <c r="E61" s="19">
        <v>4.0000000000000001E-3</v>
      </c>
      <c r="F61" s="19">
        <v>4.0000000000000001E-3</v>
      </c>
      <c r="G61" s="19">
        <v>4.0000000000000001E-3</v>
      </c>
      <c r="H61" s="19">
        <v>2.5190000000000001</v>
      </c>
      <c r="I61" s="19">
        <v>0.4</v>
      </c>
      <c r="J61" s="19">
        <v>0</v>
      </c>
      <c r="K61" s="19">
        <v>2.1190000000000002</v>
      </c>
      <c r="L61" s="21"/>
      <c r="M61" s="20"/>
      <c r="N61" s="20"/>
    </row>
    <row r="62" spans="1:14" x14ac:dyDescent="0.25">
      <c r="A62" s="8" t="s">
        <v>31</v>
      </c>
      <c r="B62" s="19">
        <f t="shared" si="4"/>
        <v>4.74</v>
      </c>
      <c r="C62" s="19">
        <v>3.1850000000000001</v>
      </c>
      <c r="D62" s="19">
        <v>2.121</v>
      </c>
      <c r="E62" s="19">
        <v>1.5549999999999999</v>
      </c>
      <c r="F62" s="19">
        <v>1.4730000000000001</v>
      </c>
      <c r="G62" s="19">
        <v>1.42</v>
      </c>
      <c r="H62" s="19">
        <v>3.2669999999999999</v>
      </c>
      <c r="I62" s="19">
        <v>0.56200000000000006</v>
      </c>
      <c r="J62" s="19">
        <v>0</v>
      </c>
      <c r="K62" s="19">
        <v>2.7050000000000001</v>
      </c>
      <c r="L62" s="21"/>
      <c r="M62" s="20"/>
      <c r="N62" s="20"/>
    </row>
    <row r="63" spans="1:14" x14ac:dyDescent="0.25">
      <c r="A63" s="8" t="s">
        <v>32</v>
      </c>
      <c r="B63" s="19">
        <f t="shared" si="4"/>
        <v>5.1139999999999999</v>
      </c>
      <c r="C63" s="19">
        <v>2.9670000000000001</v>
      </c>
      <c r="D63" s="19">
        <v>2.4060000000000001</v>
      </c>
      <c r="E63" s="19">
        <v>2.1469999999999998</v>
      </c>
      <c r="F63" s="19">
        <v>2.0470000000000002</v>
      </c>
      <c r="G63" s="19">
        <v>0.84099999999999997</v>
      </c>
      <c r="H63" s="19">
        <v>3.0670000000000002</v>
      </c>
      <c r="I63" s="19">
        <v>0.40100000000000002</v>
      </c>
      <c r="J63" s="19">
        <v>0.40899999999999997</v>
      </c>
      <c r="K63" s="19">
        <v>2.2570000000000001</v>
      </c>
      <c r="L63" s="21"/>
      <c r="M63" s="20"/>
      <c r="N63" s="20"/>
    </row>
    <row r="64" spans="1:14" x14ac:dyDescent="0.25">
      <c r="A64" s="8" t="s">
        <v>33</v>
      </c>
      <c r="B64" s="19">
        <f t="shared" si="4"/>
        <v>9.4489999999999998</v>
      </c>
      <c r="C64" s="19">
        <v>3.0259999999999998</v>
      </c>
      <c r="D64" s="19">
        <v>2.2149999999999999</v>
      </c>
      <c r="E64" s="19">
        <v>6.423</v>
      </c>
      <c r="F64" s="19">
        <v>6.32</v>
      </c>
      <c r="G64" s="19">
        <v>3.7610000000000001</v>
      </c>
      <c r="H64" s="19">
        <v>3.1280000000000001</v>
      </c>
      <c r="I64" s="19">
        <v>0.51300000000000001</v>
      </c>
      <c r="J64" s="19">
        <v>0</v>
      </c>
      <c r="K64" s="19">
        <v>2.6160000000000001</v>
      </c>
      <c r="L64" s="21"/>
      <c r="M64" s="20"/>
      <c r="N64" s="20"/>
    </row>
    <row r="65" spans="1:14" x14ac:dyDescent="0.25">
      <c r="A65" s="8" t="s">
        <v>34</v>
      </c>
      <c r="B65" s="19">
        <f t="shared" si="4"/>
        <v>6.5020000000000007</v>
      </c>
      <c r="C65" s="19">
        <v>5.6150000000000002</v>
      </c>
      <c r="D65" s="19">
        <v>5.3220000000000001</v>
      </c>
      <c r="E65" s="19">
        <v>0.88700000000000001</v>
      </c>
      <c r="F65" s="19">
        <v>0.86099999999999999</v>
      </c>
      <c r="G65" s="19">
        <v>0.246</v>
      </c>
      <c r="H65" s="19">
        <v>5.641</v>
      </c>
      <c r="I65" s="19">
        <v>0.25600000000000001</v>
      </c>
      <c r="J65" s="19">
        <v>0</v>
      </c>
      <c r="K65" s="19">
        <v>5.3849999999999998</v>
      </c>
      <c r="L65" s="21"/>
      <c r="M65" s="20"/>
      <c r="N65" s="20"/>
    </row>
    <row r="66" spans="1:14" x14ac:dyDescent="0.25">
      <c r="A66" s="8" t="s">
        <v>35</v>
      </c>
      <c r="B66" s="19">
        <f t="shared" si="4"/>
        <v>4.383</v>
      </c>
      <c r="C66" s="19">
        <v>3.278</v>
      </c>
      <c r="D66" s="19">
        <v>2.3239999999999998</v>
      </c>
      <c r="E66" s="19">
        <v>1.105</v>
      </c>
      <c r="F66" s="19">
        <v>1.079</v>
      </c>
      <c r="G66" s="19">
        <v>9.8000000000000004E-2</v>
      </c>
      <c r="H66" s="19">
        <v>3.3039999999999998</v>
      </c>
      <c r="I66" s="19">
        <v>0.56299999999999994</v>
      </c>
      <c r="J66" s="19">
        <v>0</v>
      </c>
      <c r="K66" s="19">
        <v>2.7410000000000001</v>
      </c>
      <c r="L66" s="21"/>
      <c r="M66" s="20"/>
      <c r="N66" s="20"/>
    </row>
    <row r="67" spans="1:14" x14ac:dyDescent="0.25">
      <c r="A67" s="8" t="s">
        <v>36</v>
      </c>
      <c r="B67" s="19">
        <f t="shared" si="4"/>
        <v>9.1110000000000007</v>
      </c>
      <c r="C67" s="19">
        <v>2.8879999999999999</v>
      </c>
      <c r="D67" s="19">
        <v>1.5509999999999999</v>
      </c>
      <c r="E67" s="19">
        <v>6.2229999999999999</v>
      </c>
      <c r="F67" s="19">
        <v>5.9939999999999998</v>
      </c>
      <c r="G67" s="19">
        <v>0.182</v>
      </c>
      <c r="H67" s="19">
        <v>3.1160000000000001</v>
      </c>
      <c r="I67" s="19">
        <v>0.66200000000000003</v>
      </c>
      <c r="J67" s="19">
        <v>0</v>
      </c>
      <c r="K67" s="19">
        <v>2.4540000000000002</v>
      </c>
      <c r="L67" s="21"/>
      <c r="M67" s="20"/>
      <c r="N67" s="20"/>
    </row>
    <row r="68" spans="1:14" x14ac:dyDescent="0.25">
      <c r="A68" s="8" t="s">
        <v>37</v>
      </c>
      <c r="B68" s="19">
        <f t="shared" si="4"/>
        <v>36.513999999999996</v>
      </c>
      <c r="C68" s="19">
        <v>1.8819999999999999</v>
      </c>
      <c r="D68" s="19">
        <v>0.94199999999999995</v>
      </c>
      <c r="E68" s="19">
        <v>34.631999999999998</v>
      </c>
      <c r="F68" s="19">
        <v>34.6</v>
      </c>
      <c r="G68" s="19">
        <v>32.929000000000002</v>
      </c>
      <c r="H68" s="19">
        <v>1.913</v>
      </c>
      <c r="I68" s="19">
        <v>0.32</v>
      </c>
      <c r="J68" s="19">
        <v>0</v>
      </c>
      <c r="K68" s="19">
        <v>1.593</v>
      </c>
      <c r="L68" s="21"/>
      <c r="M68" s="20"/>
      <c r="N68" s="20"/>
    </row>
    <row r="69" spans="1:14" x14ac:dyDescent="0.25">
      <c r="A69" s="8" t="s">
        <v>38</v>
      </c>
      <c r="B69" s="19">
        <f t="shared" si="4"/>
        <v>5.5460000000000003</v>
      </c>
      <c r="C69" s="19">
        <v>1.8580000000000001</v>
      </c>
      <c r="D69" s="19">
        <v>1.6910000000000001</v>
      </c>
      <c r="E69" s="19">
        <v>3.6880000000000002</v>
      </c>
      <c r="F69" s="19">
        <v>3.633</v>
      </c>
      <c r="G69" s="19">
        <v>0.11</v>
      </c>
      <c r="H69" s="19">
        <v>1.9119999999999999</v>
      </c>
      <c r="I69" s="19">
        <v>0.19500000000000001</v>
      </c>
      <c r="J69" s="19">
        <v>0</v>
      </c>
      <c r="K69" s="19">
        <v>1.7170000000000001</v>
      </c>
      <c r="L69" s="21"/>
      <c r="M69" s="20"/>
      <c r="N69" s="20"/>
    </row>
    <row r="70" spans="1:14" x14ac:dyDescent="0.25">
      <c r="A70" s="8" t="s">
        <v>39</v>
      </c>
      <c r="B70" s="19">
        <f t="shared" si="4"/>
        <v>6.7889999999999997</v>
      </c>
      <c r="C70" s="19">
        <v>5.28</v>
      </c>
      <c r="D70" s="19">
        <v>5.1970000000000001</v>
      </c>
      <c r="E70" s="19">
        <v>1.5089999999999999</v>
      </c>
      <c r="F70" s="19">
        <v>1.4950000000000001</v>
      </c>
      <c r="G70" s="19">
        <v>1.411</v>
      </c>
      <c r="H70" s="19">
        <v>5.2930000000000001</v>
      </c>
      <c r="I70" s="19">
        <v>0.65100000000000002</v>
      </c>
      <c r="J70" s="19">
        <v>0</v>
      </c>
      <c r="K70" s="19">
        <v>4.6420000000000003</v>
      </c>
      <c r="L70" s="21"/>
      <c r="M70" s="20"/>
      <c r="N70" s="20"/>
    </row>
    <row r="71" spans="1:14" x14ac:dyDescent="0.25">
      <c r="A71" s="8" t="s">
        <v>40</v>
      </c>
      <c r="B71" s="19">
        <f t="shared" si="4"/>
        <v>7.1720000000000006</v>
      </c>
      <c r="C71" s="19">
        <v>5.6020000000000003</v>
      </c>
      <c r="D71" s="19">
        <v>4.4550000000000001</v>
      </c>
      <c r="E71" s="19">
        <v>1.57</v>
      </c>
      <c r="F71" s="19">
        <v>1.526</v>
      </c>
      <c r="G71" s="19">
        <v>0.27500000000000002</v>
      </c>
      <c r="H71" s="19">
        <v>5.6449999999999996</v>
      </c>
      <c r="I71" s="19">
        <v>1.2350000000000001</v>
      </c>
      <c r="J71" s="19">
        <v>1.6E-2</v>
      </c>
      <c r="K71" s="19">
        <v>4.3940000000000001</v>
      </c>
      <c r="L71" s="21"/>
      <c r="M71" s="20"/>
      <c r="N71" s="20"/>
    </row>
    <row r="72" spans="1:14" x14ac:dyDescent="0.25">
      <c r="A72" s="8" t="s">
        <v>41</v>
      </c>
      <c r="B72" s="19">
        <f>C72+E72</f>
        <v>3.609</v>
      </c>
      <c r="C72" s="19">
        <v>3.5779999999999998</v>
      </c>
      <c r="D72" s="19">
        <v>2.2770000000000001</v>
      </c>
      <c r="E72" s="19">
        <v>3.1E-2</v>
      </c>
      <c r="F72" s="19">
        <v>0.03</v>
      </c>
      <c r="G72" s="19">
        <v>1.9E-2</v>
      </c>
      <c r="H72" s="19">
        <v>3.5779999999999998</v>
      </c>
      <c r="I72" s="19">
        <v>0.38400000000000001</v>
      </c>
      <c r="J72" s="19">
        <v>0</v>
      </c>
      <c r="K72" s="19">
        <v>3.194</v>
      </c>
      <c r="L72" s="21"/>
      <c r="M72" s="20"/>
      <c r="N72" s="20"/>
    </row>
    <row r="73" spans="1:14" x14ac:dyDescent="0.25">
      <c r="M73" s="26"/>
    </row>
  </sheetData>
  <mergeCells count="9">
    <mergeCell ref="M5:M6"/>
    <mergeCell ref="N5:N6"/>
    <mergeCell ref="I5:K5"/>
    <mergeCell ref="C5:D5"/>
    <mergeCell ref="A5:A6"/>
    <mergeCell ref="B5:B6"/>
    <mergeCell ref="E5:E6"/>
    <mergeCell ref="F5:G5"/>
    <mergeCell ref="H5:H6"/>
  </mergeCells>
  <pageMargins left="0.7" right="0.7" top="0.75" bottom="0.75" header="0.3" footer="0.3"/>
  <pageSetup paperSize="9" scale="95" orientation="landscape" r:id="rId1"/>
  <rowBreaks count="2" manualBreakCount="2">
    <brk id="18" max="16383" man="1"/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topLeftCell="A19" zoomScale="60" zoomScaleNormal="60" workbookViewId="0">
      <selection activeCell="C46" sqref="C46:K63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4" width="11.42578125" style="26" customWidth="1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3" t="s">
        <v>45</v>
      </c>
      <c r="B8"/>
      <c r="C8" s="22"/>
      <c r="D8" s="22"/>
      <c r="E8" s="22"/>
      <c r="F8" s="22"/>
      <c r="G8" s="22"/>
      <c r="H8" s="22"/>
      <c r="I8" s="22"/>
      <c r="J8" s="22"/>
      <c r="K8" s="22"/>
      <c r="M8" s="29"/>
      <c r="N8" s="29"/>
    </row>
    <row r="9" spans="1:14" x14ac:dyDescent="0.25">
      <c r="A9" s="9" t="s">
        <v>15</v>
      </c>
      <c r="B9" s="18">
        <f>C9+E9</f>
        <v>232.26400000000001</v>
      </c>
      <c r="C9" s="18">
        <v>98.009</v>
      </c>
      <c r="D9" s="18">
        <v>68.052000000000007</v>
      </c>
      <c r="E9" s="18">
        <v>134.255</v>
      </c>
      <c r="F9" s="18">
        <v>132.964</v>
      </c>
      <c r="G9" s="18">
        <v>57.564999999999998</v>
      </c>
      <c r="H9" s="18">
        <v>99.3</v>
      </c>
      <c r="I9" s="18">
        <v>34.942999999999998</v>
      </c>
      <c r="J9" s="18">
        <v>0.32400000000000001</v>
      </c>
      <c r="K9" s="18">
        <v>64.031000000000006</v>
      </c>
      <c r="L9" s="21"/>
      <c r="M9" s="20"/>
      <c r="N9" s="20"/>
    </row>
    <row r="10" spans="1:14" x14ac:dyDescent="0.25">
      <c r="A10" s="9" t="s">
        <v>10</v>
      </c>
      <c r="B10" s="18">
        <f t="shared" ref="B10:B17" si="0">C10+E10</f>
        <v>81.664000000000001</v>
      </c>
      <c r="C10" s="18">
        <v>3.4289999999999998</v>
      </c>
      <c r="D10" s="18">
        <v>2.93</v>
      </c>
      <c r="E10" s="18">
        <v>78.234999999999999</v>
      </c>
      <c r="F10" s="18">
        <v>77.073999999999998</v>
      </c>
      <c r="G10" s="18">
        <v>57.445999999999998</v>
      </c>
      <c r="H10" s="18">
        <v>4.59</v>
      </c>
      <c r="I10" s="18">
        <v>2.06</v>
      </c>
      <c r="J10" s="18">
        <v>0.112</v>
      </c>
      <c r="K10" s="18">
        <v>2.419</v>
      </c>
      <c r="L10" s="21"/>
      <c r="M10" s="20"/>
      <c r="N10" s="20"/>
    </row>
    <row r="11" spans="1:14" ht="30" x14ac:dyDescent="0.25">
      <c r="A11" s="9" t="s">
        <v>11</v>
      </c>
      <c r="B11" s="18">
        <f t="shared" si="0"/>
        <v>17.422000000000001</v>
      </c>
      <c r="C11" s="18">
        <v>17.321000000000002</v>
      </c>
      <c r="D11" s="18">
        <v>17.259</v>
      </c>
      <c r="E11" s="18">
        <v>0.10100000000000001</v>
      </c>
      <c r="F11" s="18">
        <v>9.1999999999999998E-2</v>
      </c>
      <c r="G11" s="18">
        <v>0</v>
      </c>
      <c r="H11" s="18">
        <v>17.329000000000001</v>
      </c>
      <c r="I11" s="18">
        <v>10.029</v>
      </c>
      <c r="J11" s="18">
        <v>3.0000000000000001E-3</v>
      </c>
      <c r="K11" s="18">
        <v>7.2969999999999997</v>
      </c>
      <c r="L11" s="21"/>
      <c r="M11" s="20"/>
      <c r="N11" s="20"/>
    </row>
    <row r="12" spans="1:14" ht="30" x14ac:dyDescent="0.25">
      <c r="A12" s="9" t="s">
        <v>18</v>
      </c>
      <c r="B12" s="18">
        <f t="shared" si="0"/>
        <v>15.536</v>
      </c>
      <c r="C12" s="18">
        <v>14.971</v>
      </c>
      <c r="D12" s="18">
        <v>14.327</v>
      </c>
      <c r="E12" s="18">
        <v>0.56499999999999995</v>
      </c>
      <c r="F12" s="18">
        <v>0.52800000000000002</v>
      </c>
      <c r="G12" s="18">
        <v>0.114</v>
      </c>
      <c r="H12" s="18">
        <v>15.007</v>
      </c>
      <c r="I12" s="18">
        <v>11.01</v>
      </c>
      <c r="J12" s="18">
        <v>7.2999999999999995E-2</v>
      </c>
      <c r="K12" s="18">
        <v>3.923</v>
      </c>
      <c r="L12" s="21"/>
      <c r="M12" s="20"/>
      <c r="N12" s="20"/>
    </row>
    <row r="13" spans="1:14" x14ac:dyDescent="0.25">
      <c r="A13" s="9" t="s">
        <v>12</v>
      </c>
      <c r="B13" s="18">
        <f t="shared" si="0"/>
        <v>10.752000000000001</v>
      </c>
      <c r="C13" s="18">
        <v>10.56</v>
      </c>
      <c r="D13" s="18">
        <v>10.458</v>
      </c>
      <c r="E13" s="18">
        <v>0.192</v>
      </c>
      <c r="F13" s="18">
        <v>0.14299999999999999</v>
      </c>
      <c r="G13" s="18">
        <v>5.0000000000000001E-3</v>
      </c>
      <c r="H13" s="18">
        <v>10.609</v>
      </c>
      <c r="I13" s="18">
        <v>8.2279999999999998</v>
      </c>
      <c r="J13" s="18">
        <v>8.6999999999999994E-2</v>
      </c>
      <c r="K13" s="18">
        <v>2.294</v>
      </c>
      <c r="L13" s="21"/>
      <c r="M13" s="20"/>
      <c r="N13" s="20"/>
    </row>
    <row r="14" spans="1:14" x14ac:dyDescent="0.25">
      <c r="A14" s="9" t="s">
        <v>13</v>
      </c>
      <c r="B14" s="18">
        <f t="shared" si="0"/>
        <v>1.64</v>
      </c>
      <c r="C14" s="18">
        <v>1.631</v>
      </c>
      <c r="D14" s="18">
        <v>1.6120000000000001</v>
      </c>
      <c r="E14" s="18">
        <v>8.9999999999999993E-3</v>
      </c>
      <c r="F14" s="18">
        <v>4.0000000000000001E-3</v>
      </c>
      <c r="G14" s="18">
        <v>0</v>
      </c>
      <c r="H14" s="18">
        <v>1.6359999999999999</v>
      </c>
      <c r="I14" s="18">
        <v>1.35</v>
      </c>
      <c r="J14" s="18">
        <v>8.9999999999999993E-3</v>
      </c>
      <c r="K14" s="18">
        <v>0.27800000000000002</v>
      </c>
      <c r="L14" s="21"/>
      <c r="M14" s="20"/>
      <c r="N14" s="20"/>
    </row>
    <row r="15" spans="1:14" ht="30" x14ac:dyDescent="0.25">
      <c r="A15" s="9" t="s">
        <v>42</v>
      </c>
      <c r="B15" s="18">
        <f t="shared" si="0"/>
        <v>21.971</v>
      </c>
      <c r="C15" s="18">
        <v>20.396999999999998</v>
      </c>
      <c r="D15" s="18">
        <v>9.7460000000000004</v>
      </c>
      <c r="E15" s="18">
        <v>1.5740000000000001</v>
      </c>
      <c r="F15" s="18">
        <v>1.5669999999999999</v>
      </c>
      <c r="G15" s="18">
        <v>0</v>
      </c>
      <c r="H15" s="18">
        <v>20.405000000000001</v>
      </c>
      <c r="I15" s="18">
        <v>1.552</v>
      </c>
      <c r="J15" s="18">
        <v>2.4E-2</v>
      </c>
      <c r="K15" s="18">
        <v>18.829000000000001</v>
      </c>
      <c r="L15" s="21"/>
      <c r="M15" s="20"/>
      <c r="N15" s="20"/>
    </row>
    <row r="16" spans="1:14" ht="30" x14ac:dyDescent="0.25">
      <c r="A16" s="9" t="s">
        <v>22</v>
      </c>
      <c r="B16" s="18">
        <f t="shared" si="0"/>
        <v>28.483000000000001</v>
      </c>
      <c r="C16" s="18">
        <v>24.568000000000001</v>
      </c>
      <c r="D16" s="18">
        <v>9.109</v>
      </c>
      <c r="E16" s="18">
        <v>3.915</v>
      </c>
      <c r="F16" s="18">
        <v>3.8980000000000001</v>
      </c>
      <c r="G16" s="18">
        <v>0</v>
      </c>
      <c r="H16" s="18">
        <v>24.584</v>
      </c>
      <c r="I16" s="18">
        <v>0.64400000000000002</v>
      </c>
      <c r="J16" s="18">
        <v>8.0000000000000002E-3</v>
      </c>
      <c r="K16" s="18">
        <v>23.931000000000001</v>
      </c>
      <c r="L16" s="21"/>
      <c r="M16" s="20"/>
      <c r="N16" s="20"/>
    </row>
    <row r="17" spans="1:14" x14ac:dyDescent="0.25">
      <c r="A17" s="9" t="s">
        <v>14</v>
      </c>
      <c r="B17" s="18">
        <f t="shared" si="0"/>
        <v>54.795999999999999</v>
      </c>
      <c r="C17" s="18">
        <v>5.1319999999999997</v>
      </c>
      <c r="D17" s="18">
        <v>2.6110000000000002</v>
      </c>
      <c r="E17" s="18">
        <v>49.664000000000001</v>
      </c>
      <c r="F17" s="18">
        <v>49.656999999999996</v>
      </c>
      <c r="G17" s="18">
        <v>0</v>
      </c>
      <c r="H17" s="18">
        <v>5.1390000000000002</v>
      </c>
      <c r="I17" s="18">
        <v>7.0999999999999994E-2</v>
      </c>
      <c r="J17" s="18">
        <v>8.0000000000000002E-3</v>
      </c>
      <c r="K17" s="18">
        <v>5.0599999999999996</v>
      </c>
      <c r="L17" s="21"/>
      <c r="M17" s="20"/>
      <c r="N17" s="20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1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21"/>
      <c r="M19" s="28"/>
      <c r="N19" s="28"/>
    </row>
    <row r="20" spans="1:14" x14ac:dyDescent="0.25">
      <c r="A20" s="1" t="s">
        <v>46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4" x14ac:dyDescent="0.25">
      <c r="A21" s="9" t="s">
        <v>15</v>
      </c>
      <c r="B21" s="18">
        <f>C21+E21</f>
        <v>58.545000000000002</v>
      </c>
      <c r="C21" s="18">
        <v>2.9020000000000001</v>
      </c>
      <c r="D21" s="18">
        <v>2.3929999999999998</v>
      </c>
      <c r="E21" s="18">
        <v>55.643000000000001</v>
      </c>
      <c r="F21" s="18">
        <v>54.927999999999997</v>
      </c>
      <c r="G21" s="18">
        <v>53.807000000000002</v>
      </c>
      <c r="H21" s="18">
        <v>3.6160000000000001</v>
      </c>
      <c r="I21" s="18">
        <v>1.264</v>
      </c>
      <c r="J21" s="18">
        <v>0.13900000000000001</v>
      </c>
      <c r="K21" s="18">
        <v>2.2130000000000001</v>
      </c>
      <c r="L21" s="21"/>
      <c r="M21" s="20"/>
      <c r="N21" s="20"/>
    </row>
    <row r="22" spans="1:14" x14ac:dyDescent="0.25">
      <c r="A22" s="9" t="s">
        <v>10</v>
      </c>
      <c r="B22" s="18">
        <f t="shared" ref="B22:B29" si="1">C22+E22</f>
        <v>56.041000000000004</v>
      </c>
      <c r="C22" s="18">
        <v>0.40500000000000003</v>
      </c>
      <c r="D22" s="18">
        <v>0.379</v>
      </c>
      <c r="E22" s="18">
        <v>55.636000000000003</v>
      </c>
      <c r="F22" s="18">
        <v>54.923000000000002</v>
      </c>
      <c r="G22" s="18">
        <v>53.807000000000002</v>
      </c>
      <c r="H22" s="18">
        <v>1.1180000000000001</v>
      </c>
      <c r="I22" s="18">
        <v>2.7E-2</v>
      </c>
      <c r="J22" s="18">
        <v>6.7000000000000004E-2</v>
      </c>
      <c r="K22" s="18">
        <v>1.024</v>
      </c>
      <c r="L22" s="21"/>
      <c r="M22" s="20"/>
      <c r="N22" s="20"/>
    </row>
    <row r="23" spans="1:14" ht="30" x14ac:dyDescent="0.25">
      <c r="A23" s="9" t="s">
        <v>11</v>
      </c>
      <c r="B23" s="18">
        <f t="shared" si="1"/>
        <v>9.6000000000000002E-2</v>
      </c>
      <c r="C23" s="18">
        <v>9.6000000000000002E-2</v>
      </c>
      <c r="D23" s="18">
        <v>0.09</v>
      </c>
      <c r="E23" s="18">
        <v>0</v>
      </c>
      <c r="F23" s="18">
        <v>0</v>
      </c>
      <c r="G23" s="18">
        <v>0</v>
      </c>
      <c r="H23" s="18">
        <v>9.6000000000000002E-2</v>
      </c>
      <c r="I23" s="18">
        <v>8.5000000000000006E-2</v>
      </c>
      <c r="J23" s="18">
        <v>0</v>
      </c>
      <c r="K23" s="18">
        <v>1.0999999999999999E-2</v>
      </c>
      <c r="L23" s="21"/>
      <c r="M23" s="20"/>
      <c r="N23" s="20"/>
    </row>
    <row r="24" spans="1:14" ht="30" x14ac:dyDescent="0.25">
      <c r="A24" s="9" t="s">
        <v>18</v>
      </c>
      <c r="B24" s="18">
        <f t="shared" si="1"/>
        <v>0.85</v>
      </c>
      <c r="C24" s="18">
        <v>0.85</v>
      </c>
      <c r="D24" s="18">
        <v>0.65600000000000003</v>
      </c>
      <c r="E24" s="18">
        <v>0</v>
      </c>
      <c r="F24" s="18">
        <v>0</v>
      </c>
      <c r="G24" s="18">
        <v>0</v>
      </c>
      <c r="H24" s="18">
        <v>0.85</v>
      </c>
      <c r="I24" s="18">
        <v>0.46600000000000003</v>
      </c>
      <c r="J24" s="18">
        <v>1.4E-2</v>
      </c>
      <c r="K24" s="18">
        <v>0.37</v>
      </c>
      <c r="L24" s="21"/>
      <c r="M24" s="20"/>
      <c r="N24" s="20"/>
    </row>
    <row r="25" spans="1:14" x14ac:dyDescent="0.25">
      <c r="A25" s="9" t="s">
        <v>12</v>
      </c>
      <c r="B25" s="18">
        <f t="shared" si="1"/>
        <v>0.74</v>
      </c>
      <c r="C25" s="18">
        <v>0.74</v>
      </c>
      <c r="D25" s="18">
        <v>0.71</v>
      </c>
      <c r="E25" s="18">
        <v>0</v>
      </c>
      <c r="F25" s="18">
        <v>0</v>
      </c>
      <c r="G25" s="18">
        <v>0</v>
      </c>
      <c r="H25" s="18">
        <v>0.74</v>
      </c>
      <c r="I25" s="18">
        <v>0.57399999999999995</v>
      </c>
      <c r="J25" s="18">
        <v>5.3999999999999999E-2</v>
      </c>
      <c r="K25" s="18">
        <v>0.112</v>
      </c>
      <c r="L25" s="21"/>
      <c r="M25" s="20"/>
      <c r="N25" s="20"/>
    </row>
    <row r="26" spans="1:14" x14ac:dyDescent="0.25">
      <c r="A26" s="9" t="s">
        <v>13</v>
      </c>
      <c r="B26" s="18">
        <f t="shared" si="1"/>
        <v>0.10299999999999999</v>
      </c>
      <c r="C26" s="18">
        <v>0.10299999999999999</v>
      </c>
      <c r="D26" s="18">
        <v>9.6000000000000002E-2</v>
      </c>
      <c r="E26" s="18">
        <v>0</v>
      </c>
      <c r="F26" s="18">
        <v>0</v>
      </c>
      <c r="G26" s="18">
        <v>0</v>
      </c>
      <c r="H26" s="18">
        <v>0.10299999999999999</v>
      </c>
      <c r="I26" s="18">
        <v>9.7000000000000003E-2</v>
      </c>
      <c r="J26" s="18">
        <v>0</v>
      </c>
      <c r="K26" s="18">
        <v>6.0000000000000001E-3</v>
      </c>
      <c r="L26" s="21"/>
      <c r="M26" s="20"/>
      <c r="N26" s="20"/>
    </row>
    <row r="27" spans="1:14" ht="30" x14ac:dyDescent="0.25">
      <c r="A27" s="9" t="s">
        <v>42</v>
      </c>
      <c r="B27" s="18">
        <f t="shared" si="1"/>
        <v>0.34699999999999998</v>
      </c>
      <c r="C27" s="18">
        <v>0.34699999999999998</v>
      </c>
      <c r="D27" s="18">
        <v>0.127</v>
      </c>
      <c r="E27" s="18">
        <v>0</v>
      </c>
      <c r="F27" s="18">
        <v>0</v>
      </c>
      <c r="G27" s="18">
        <v>0</v>
      </c>
      <c r="H27" s="18">
        <v>0.34699999999999998</v>
      </c>
      <c r="I27" s="18">
        <v>2.6219999999999998E-3</v>
      </c>
      <c r="J27" s="18">
        <v>0</v>
      </c>
      <c r="K27" s="18">
        <v>0.34398800000000002</v>
      </c>
      <c r="L27" s="21"/>
      <c r="M27" s="20"/>
      <c r="N27" s="20"/>
    </row>
    <row r="28" spans="1:14" ht="30" x14ac:dyDescent="0.25">
      <c r="A28" s="9" t="s">
        <v>22</v>
      </c>
      <c r="B28" s="18">
        <f t="shared" si="1"/>
        <v>0.32600000000000001</v>
      </c>
      <c r="C28" s="18">
        <v>0.31900000000000001</v>
      </c>
      <c r="D28" s="18">
        <v>0.31</v>
      </c>
      <c r="E28" s="18">
        <v>7.0000000000000001E-3</v>
      </c>
      <c r="F28" s="18">
        <v>5.0000000000000001E-3</v>
      </c>
      <c r="G28" s="18">
        <v>0</v>
      </c>
      <c r="H28" s="18">
        <v>0.32</v>
      </c>
      <c r="I28" s="18">
        <v>1.2E-2</v>
      </c>
      <c r="J28" s="18">
        <v>4.0000000000000001E-3</v>
      </c>
      <c r="K28" s="18">
        <v>0.30399999999999999</v>
      </c>
      <c r="L28" s="21"/>
      <c r="M28" s="20"/>
      <c r="N28" s="20"/>
    </row>
    <row r="29" spans="1:14" x14ac:dyDescent="0.25">
      <c r="A29" s="9" t="s">
        <v>14</v>
      </c>
      <c r="B29" s="18">
        <f t="shared" si="1"/>
        <v>4.2000000000000003E-2</v>
      </c>
      <c r="C29" s="18">
        <v>4.2000000000000003E-2</v>
      </c>
      <c r="D29" s="18">
        <v>2.5000000000000001E-2</v>
      </c>
      <c r="E29" s="18">
        <v>0</v>
      </c>
      <c r="F29" s="18">
        <v>0</v>
      </c>
      <c r="G29" s="18">
        <v>0</v>
      </c>
      <c r="H29" s="18">
        <v>4.2000000000000003E-2</v>
      </c>
      <c r="I29" s="18">
        <v>0</v>
      </c>
      <c r="J29" s="18">
        <v>0</v>
      </c>
      <c r="K29" s="18">
        <v>4.2000000000000003E-2</v>
      </c>
      <c r="L29" s="21"/>
      <c r="M29" s="20"/>
      <c r="N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21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21"/>
      <c r="M31" s="28"/>
      <c r="N31" s="28"/>
    </row>
    <row r="32" spans="1:14" x14ac:dyDescent="0.25">
      <c r="A32" s="1" t="s">
        <v>47</v>
      </c>
      <c r="L32" s="21"/>
    </row>
    <row r="33" spans="1:14" x14ac:dyDescent="0.25">
      <c r="A33" s="9" t="s">
        <v>15</v>
      </c>
      <c r="B33" s="18">
        <f>C33+E33</f>
        <v>91.198000000000008</v>
      </c>
      <c r="C33" s="18">
        <v>36.686999999999998</v>
      </c>
      <c r="D33" s="18">
        <v>20.803000000000001</v>
      </c>
      <c r="E33" s="18">
        <v>54.511000000000003</v>
      </c>
      <c r="F33" s="18">
        <v>54.463999999999999</v>
      </c>
      <c r="G33" s="18">
        <v>5.0000000000000001E-3</v>
      </c>
      <c r="H33" s="18">
        <v>36.734000000000002</v>
      </c>
      <c r="I33" s="18">
        <v>2.8540000000000001</v>
      </c>
      <c r="J33" s="18">
        <v>3.0000000000000001E-3</v>
      </c>
      <c r="K33" s="18">
        <v>33.877000000000002</v>
      </c>
      <c r="L33" s="21"/>
      <c r="M33" s="20"/>
      <c r="N33" s="20"/>
    </row>
    <row r="34" spans="1:14" x14ac:dyDescent="0.25">
      <c r="A34" s="9" t="s">
        <v>10</v>
      </c>
      <c r="B34" s="18">
        <f t="shared" ref="B34:B41" si="2">C34+E34</f>
        <v>1.88</v>
      </c>
      <c r="C34" s="18">
        <v>0.27900000000000003</v>
      </c>
      <c r="D34" s="18">
        <v>0.26800000000000002</v>
      </c>
      <c r="E34" s="18">
        <v>1.601</v>
      </c>
      <c r="F34" s="18">
        <v>1.58</v>
      </c>
      <c r="G34" s="18">
        <v>5.0000000000000001E-3</v>
      </c>
      <c r="H34" s="18">
        <v>0.29899999999999999</v>
      </c>
      <c r="I34" s="18">
        <v>8.0000000000000002E-3</v>
      </c>
      <c r="J34" s="18">
        <v>1E-3</v>
      </c>
      <c r="K34" s="18">
        <v>0.28999999999999998</v>
      </c>
      <c r="L34" s="21"/>
      <c r="M34" s="20"/>
      <c r="N34" s="20"/>
    </row>
    <row r="35" spans="1:14" ht="30" x14ac:dyDescent="0.25">
      <c r="A35" s="9" t="s">
        <v>11</v>
      </c>
      <c r="B35" s="18">
        <f t="shared" si="2"/>
        <v>7.3810000000000002</v>
      </c>
      <c r="C35" s="18">
        <v>7.3810000000000002</v>
      </c>
      <c r="D35" s="18">
        <v>7.3719999999999999</v>
      </c>
      <c r="E35" s="18">
        <v>0</v>
      </c>
      <c r="F35" s="18">
        <v>0</v>
      </c>
      <c r="G35" s="18">
        <v>0</v>
      </c>
      <c r="H35" s="18">
        <v>7.3810000000000002</v>
      </c>
      <c r="I35" s="18">
        <v>0.16400000000000001</v>
      </c>
      <c r="J35" s="18">
        <v>6.3E-5</v>
      </c>
      <c r="K35" s="18">
        <v>7.2160000000000002</v>
      </c>
      <c r="L35" s="21"/>
      <c r="M35" s="20"/>
      <c r="N35" s="20"/>
    </row>
    <row r="36" spans="1:14" ht="30" x14ac:dyDescent="0.25">
      <c r="A36" s="9" t="s">
        <v>18</v>
      </c>
      <c r="B36" s="18">
        <f t="shared" si="2"/>
        <v>2.3820000000000001</v>
      </c>
      <c r="C36" s="18">
        <v>2.3820000000000001</v>
      </c>
      <c r="D36" s="18">
        <v>2.379</v>
      </c>
      <c r="E36" s="18">
        <v>0</v>
      </c>
      <c r="F36" s="18">
        <v>0</v>
      </c>
      <c r="G36" s="18">
        <v>0</v>
      </c>
      <c r="H36" s="18">
        <v>2.3820000000000001</v>
      </c>
      <c r="I36" s="18">
        <v>0.80800000000000005</v>
      </c>
      <c r="J36" s="18">
        <v>1E-3</v>
      </c>
      <c r="K36" s="18">
        <v>1.573</v>
      </c>
      <c r="L36" s="21"/>
      <c r="M36" s="20"/>
      <c r="N36" s="20"/>
    </row>
    <row r="37" spans="1:14" x14ac:dyDescent="0.25">
      <c r="A37" s="9" t="s">
        <v>12</v>
      </c>
      <c r="B37" s="18">
        <f t="shared" si="2"/>
        <v>3.3620000000000001</v>
      </c>
      <c r="C37" s="18">
        <v>3.2789999999999999</v>
      </c>
      <c r="D37" s="18">
        <v>3.2690000000000001</v>
      </c>
      <c r="E37" s="18">
        <v>8.3000000000000004E-2</v>
      </c>
      <c r="F37" s="18">
        <v>7.6999999999999999E-2</v>
      </c>
      <c r="G37" s="18">
        <v>0</v>
      </c>
      <c r="H37" s="18">
        <v>3.2850000000000001</v>
      </c>
      <c r="I37" s="18">
        <v>1.5229999999999999</v>
      </c>
      <c r="J37" s="18">
        <v>7.7999999999999999E-5</v>
      </c>
      <c r="K37" s="18">
        <v>1.762</v>
      </c>
      <c r="L37" s="21"/>
      <c r="M37" s="20"/>
      <c r="N37" s="20"/>
    </row>
    <row r="38" spans="1:14" x14ac:dyDescent="0.25">
      <c r="A38" s="9" t="s">
        <v>13</v>
      </c>
      <c r="B38" s="18">
        <f t="shared" si="2"/>
        <v>0.43099999999999999</v>
      </c>
      <c r="C38" s="18">
        <v>0.43099999999999999</v>
      </c>
      <c r="D38" s="18">
        <v>0.42799999999999999</v>
      </c>
      <c r="E38" s="18">
        <v>0</v>
      </c>
      <c r="F38" s="18">
        <v>0</v>
      </c>
      <c r="G38" s="18">
        <v>0</v>
      </c>
      <c r="H38" s="18">
        <v>0.43099999999999999</v>
      </c>
      <c r="I38" s="18">
        <v>0.23499999999999999</v>
      </c>
      <c r="J38" s="18">
        <v>1.2E-5</v>
      </c>
      <c r="K38" s="18">
        <v>0.19600000000000001</v>
      </c>
      <c r="L38" s="21"/>
      <c r="M38" s="20"/>
      <c r="N38" s="20"/>
    </row>
    <row r="39" spans="1:14" ht="30" x14ac:dyDescent="0.25">
      <c r="A39" s="9" t="s">
        <v>42</v>
      </c>
      <c r="B39" s="18">
        <f t="shared" si="2"/>
        <v>0.46800000000000003</v>
      </c>
      <c r="C39" s="18">
        <v>0.46800000000000003</v>
      </c>
      <c r="D39" s="18">
        <v>0.104</v>
      </c>
      <c r="E39" s="18">
        <v>0</v>
      </c>
      <c r="F39" s="18">
        <v>0</v>
      </c>
      <c r="G39" s="18">
        <v>0</v>
      </c>
      <c r="H39" s="18">
        <v>0.46800000000000003</v>
      </c>
      <c r="I39" s="18">
        <v>2.5000000000000001E-2</v>
      </c>
      <c r="J39" s="18">
        <v>0</v>
      </c>
      <c r="K39" s="18">
        <v>0.443</v>
      </c>
      <c r="L39" s="21"/>
      <c r="M39" s="20"/>
      <c r="N39" s="20"/>
    </row>
    <row r="40" spans="1:14" ht="30" x14ac:dyDescent="0.25">
      <c r="A40" s="9" t="s">
        <v>22</v>
      </c>
      <c r="B40" s="18">
        <f t="shared" si="2"/>
        <v>26.152000000000001</v>
      </c>
      <c r="C40" s="18">
        <v>22.244</v>
      </c>
      <c r="D40" s="18">
        <v>6.9160000000000004</v>
      </c>
      <c r="E40" s="18">
        <v>3.9079999999999999</v>
      </c>
      <c r="F40" s="18">
        <v>3.8929999999999998</v>
      </c>
      <c r="G40" s="18">
        <v>0</v>
      </c>
      <c r="H40" s="18">
        <v>22.259</v>
      </c>
      <c r="I40" s="18">
        <v>9.0999999999999998E-2</v>
      </c>
      <c r="J40" s="18">
        <v>8.7999999999999998E-5</v>
      </c>
      <c r="K40" s="18">
        <v>22.167999999999999</v>
      </c>
      <c r="L40" s="21"/>
      <c r="M40" s="20"/>
      <c r="N40" s="20"/>
    </row>
    <row r="41" spans="1:14" x14ac:dyDescent="0.25">
      <c r="A41" s="9" t="s">
        <v>14</v>
      </c>
      <c r="B41" s="18">
        <f t="shared" si="2"/>
        <v>49.141999999999996</v>
      </c>
      <c r="C41" s="18">
        <v>0.223</v>
      </c>
      <c r="D41" s="18">
        <v>6.7000000000000004E-2</v>
      </c>
      <c r="E41" s="18">
        <v>48.918999999999997</v>
      </c>
      <c r="F41" s="18">
        <v>48.912999999999997</v>
      </c>
      <c r="G41" s="18">
        <v>0</v>
      </c>
      <c r="H41" s="18">
        <v>0.22900000000000001</v>
      </c>
      <c r="I41" s="18">
        <v>6.9999999999999999E-6</v>
      </c>
      <c r="J41" s="18">
        <v>9.9999999999999995E-7</v>
      </c>
      <c r="K41" s="18">
        <v>0.22900000000000001</v>
      </c>
      <c r="L41" s="21"/>
      <c r="M41" s="20"/>
      <c r="N41" s="20"/>
    </row>
    <row r="42" spans="1:14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21"/>
    </row>
    <row r="43" spans="1:14" x14ac:dyDescent="0.25">
      <c r="A43" s="15" t="s">
        <v>9</v>
      </c>
      <c r="B43" s="16">
        <v>1</v>
      </c>
      <c r="C43" s="16">
        <v>2</v>
      </c>
      <c r="D43" s="16">
        <v>3</v>
      </c>
      <c r="E43" s="16">
        <v>4</v>
      </c>
      <c r="F43" s="16">
        <v>5</v>
      </c>
      <c r="G43" s="16">
        <v>6</v>
      </c>
      <c r="H43" s="16">
        <v>7</v>
      </c>
      <c r="I43" s="16">
        <v>8</v>
      </c>
      <c r="J43" s="16">
        <v>9</v>
      </c>
      <c r="K43" s="16">
        <v>10</v>
      </c>
      <c r="L43" s="21"/>
      <c r="M43" s="28"/>
      <c r="N43" s="28"/>
    </row>
    <row r="44" spans="1:14" x14ac:dyDescent="0.25">
      <c r="A44" s="3" t="s">
        <v>48</v>
      </c>
      <c r="L44" s="21"/>
    </row>
    <row r="45" spans="1:14" x14ac:dyDescent="0.25">
      <c r="A45" s="9" t="s">
        <v>49</v>
      </c>
      <c r="B45" s="18">
        <f>C45+E45</f>
        <v>0.66300000000000003</v>
      </c>
      <c r="C45" s="19">
        <v>0.62</v>
      </c>
      <c r="D45" s="19">
        <v>0.49399999999999999</v>
      </c>
      <c r="E45" s="19">
        <v>4.2999999999999997E-2</v>
      </c>
      <c r="F45" s="19">
        <v>4.2000000000000003E-2</v>
      </c>
      <c r="G45" s="19">
        <v>3.3000000000000002E-2</v>
      </c>
      <c r="H45" s="19">
        <f>C45+E45-F45</f>
        <v>0.621</v>
      </c>
      <c r="I45" s="19">
        <v>0.24299999999999999</v>
      </c>
      <c r="J45" s="19">
        <v>0</v>
      </c>
      <c r="K45" s="19">
        <v>0.378</v>
      </c>
      <c r="L45" s="21"/>
      <c r="M45" s="20"/>
      <c r="N45" s="20"/>
    </row>
    <row r="46" spans="1:14" x14ac:dyDescent="0.25">
      <c r="A46" s="9" t="s">
        <v>50</v>
      </c>
      <c r="B46" s="18">
        <f t="shared" ref="B46:B65" si="3">C46+E46</f>
        <v>2.3069999999999999</v>
      </c>
      <c r="C46" s="19">
        <v>1.623</v>
      </c>
      <c r="D46" s="19">
        <v>1.345</v>
      </c>
      <c r="E46" s="19">
        <v>0.68400000000000005</v>
      </c>
      <c r="F46" s="19">
        <v>0.66</v>
      </c>
      <c r="G46" s="19">
        <v>0</v>
      </c>
      <c r="H46" s="19">
        <f t="shared" ref="H46:H65" si="4">C46+E46-F46</f>
        <v>1.6469999999999998</v>
      </c>
      <c r="I46" s="19">
        <v>0.54900000000000004</v>
      </c>
      <c r="J46" s="19">
        <v>0</v>
      </c>
      <c r="K46" s="19">
        <v>1.0980000000000001</v>
      </c>
      <c r="L46" s="21"/>
      <c r="M46" s="20"/>
      <c r="N46" s="20"/>
    </row>
    <row r="47" spans="1:14" x14ac:dyDescent="0.25">
      <c r="A47" s="9" t="s">
        <v>51</v>
      </c>
      <c r="B47" s="18">
        <f t="shared" si="3"/>
        <v>2.4569999999999999</v>
      </c>
      <c r="C47" s="19">
        <v>2.2229999999999999</v>
      </c>
      <c r="D47" s="19">
        <v>0.90800000000000003</v>
      </c>
      <c r="E47" s="19">
        <v>0.23400000000000001</v>
      </c>
      <c r="F47" s="19">
        <v>0.20100000000000001</v>
      </c>
      <c r="G47" s="19">
        <v>0</v>
      </c>
      <c r="H47" s="19">
        <f t="shared" si="4"/>
        <v>2.2559999999999998</v>
      </c>
      <c r="I47" s="19">
        <v>0.33900000000000002</v>
      </c>
      <c r="J47" s="19">
        <v>0</v>
      </c>
      <c r="K47" s="19">
        <v>1.917</v>
      </c>
      <c r="L47" s="21"/>
      <c r="M47" s="20"/>
      <c r="N47" s="20"/>
    </row>
    <row r="48" spans="1:14" x14ac:dyDescent="0.25">
      <c r="A48" s="9" t="s">
        <v>52</v>
      </c>
      <c r="B48" s="18">
        <f t="shared" si="3"/>
        <v>5.359</v>
      </c>
      <c r="C48" s="19">
        <v>4.3460000000000001</v>
      </c>
      <c r="D48" s="19">
        <v>1.0409999999999999</v>
      </c>
      <c r="E48" s="19">
        <v>1.0129999999999999</v>
      </c>
      <c r="F48" s="19">
        <v>0.99099999999999999</v>
      </c>
      <c r="G48" s="19">
        <v>0</v>
      </c>
      <c r="H48" s="19">
        <v>4.3689999999999998</v>
      </c>
      <c r="I48" s="19">
        <v>0.58499999999999996</v>
      </c>
      <c r="J48" s="19">
        <v>0</v>
      </c>
      <c r="K48" s="19">
        <v>3.7839999999999998</v>
      </c>
      <c r="L48" s="21"/>
      <c r="M48" s="20"/>
      <c r="N48" s="20"/>
    </row>
    <row r="49" spans="1:14" x14ac:dyDescent="0.25">
      <c r="A49" s="9" t="s">
        <v>53</v>
      </c>
      <c r="B49" s="18">
        <f t="shared" si="3"/>
        <v>10.154</v>
      </c>
      <c r="C49" s="19">
        <v>2.5390000000000001</v>
      </c>
      <c r="D49" s="19">
        <v>2.1880000000000002</v>
      </c>
      <c r="E49" s="19">
        <v>7.6150000000000002</v>
      </c>
      <c r="F49" s="19">
        <v>7.5979999999999999</v>
      </c>
      <c r="G49" s="19">
        <v>0</v>
      </c>
      <c r="H49" s="19">
        <f t="shared" si="4"/>
        <v>2.556</v>
      </c>
      <c r="I49" s="19">
        <v>0.254</v>
      </c>
      <c r="J49" s="19">
        <v>0</v>
      </c>
      <c r="K49" s="19">
        <v>2.302</v>
      </c>
      <c r="L49" s="21"/>
      <c r="M49" s="20"/>
      <c r="N49" s="20"/>
    </row>
    <row r="50" spans="1:14" x14ac:dyDescent="0.25">
      <c r="A50" s="9" t="s">
        <v>54</v>
      </c>
      <c r="B50" s="18">
        <f t="shared" si="3"/>
        <v>1.3239999999999998</v>
      </c>
      <c r="C50" s="19">
        <v>1.3009999999999999</v>
      </c>
      <c r="D50" s="19">
        <v>0.97799999999999998</v>
      </c>
      <c r="E50" s="19">
        <v>2.3E-2</v>
      </c>
      <c r="F50" s="19">
        <v>1.7000000000000001E-2</v>
      </c>
      <c r="G50" s="19">
        <v>0</v>
      </c>
      <c r="H50" s="19">
        <f t="shared" si="4"/>
        <v>1.3069999999999999</v>
      </c>
      <c r="I50" s="19">
        <v>0.309</v>
      </c>
      <c r="J50" s="19">
        <v>0</v>
      </c>
      <c r="K50" s="19">
        <v>0.998</v>
      </c>
      <c r="L50" s="21"/>
      <c r="M50" s="20"/>
      <c r="N50" s="20"/>
    </row>
    <row r="51" spans="1:14" x14ac:dyDescent="0.25">
      <c r="A51" s="9" t="s">
        <v>55</v>
      </c>
      <c r="B51" s="18">
        <f t="shared" si="3"/>
        <v>0.89600000000000002</v>
      </c>
      <c r="C51" s="19">
        <v>0.85</v>
      </c>
      <c r="D51" s="19">
        <v>0.32300000000000001</v>
      </c>
      <c r="E51" s="19">
        <v>4.5999999999999999E-2</v>
      </c>
      <c r="F51" s="19">
        <v>4.4999999999999998E-2</v>
      </c>
      <c r="G51" s="19">
        <v>0</v>
      </c>
      <c r="H51" s="19">
        <f t="shared" si="4"/>
        <v>0.85099999999999998</v>
      </c>
      <c r="I51" s="19">
        <v>0.50600000000000001</v>
      </c>
      <c r="J51" s="19">
        <v>0</v>
      </c>
      <c r="K51" s="19">
        <v>0.34499999999999997</v>
      </c>
      <c r="L51" s="21"/>
      <c r="M51" s="20"/>
      <c r="N51" s="20"/>
    </row>
    <row r="52" spans="1:14" x14ac:dyDescent="0.25">
      <c r="A52" s="9" t="s">
        <v>56</v>
      </c>
      <c r="B52" s="18">
        <f t="shared" si="3"/>
        <v>2.0649999999999999</v>
      </c>
      <c r="C52" s="19">
        <v>1.774</v>
      </c>
      <c r="D52" s="19">
        <v>0.79400000000000004</v>
      </c>
      <c r="E52" s="19">
        <v>0.29099999999999998</v>
      </c>
      <c r="F52" s="19">
        <v>0.26200000000000001</v>
      </c>
      <c r="G52" s="19">
        <v>0.16</v>
      </c>
      <c r="H52" s="19">
        <f t="shared" si="4"/>
        <v>1.8029999999999999</v>
      </c>
      <c r="I52" s="19">
        <v>0.30299999999999999</v>
      </c>
      <c r="J52" s="19">
        <v>0</v>
      </c>
      <c r="K52" s="19">
        <v>1.5</v>
      </c>
      <c r="L52" s="21"/>
      <c r="M52" s="20"/>
      <c r="N52" s="20"/>
    </row>
    <row r="53" spans="1:14" x14ac:dyDescent="0.25">
      <c r="A53" s="9" t="s">
        <v>57</v>
      </c>
      <c r="B53" s="18">
        <f t="shared" si="3"/>
        <v>1.1830000000000001</v>
      </c>
      <c r="C53" s="19">
        <v>0.99399999999999999</v>
      </c>
      <c r="D53" s="19">
        <v>0.59199999999999997</v>
      </c>
      <c r="E53" s="19">
        <v>0.189</v>
      </c>
      <c r="F53" s="19">
        <v>0.184</v>
      </c>
      <c r="G53" s="19">
        <v>0</v>
      </c>
      <c r="H53" s="19">
        <f t="shared" si="4"/>
        <v>0.99900000000000011</v>
      </c>
      <c r="I53" s="19">
        <v>0.42099999999999999</v>
      </c>
      <c r="J53" s="19">
        <v>0</v>
      </c>
      <c r="K53" s="19">
        <v>0.57799999999999996</v>
      </c>
      <c r="L53" s="21"/>
      <c r="M53" s="20"/>
      <c r="N53" s="20"/>
    </row>
    <row r="54" spans="1:14" x14ac:dyDescent="0.25">
      <c r="A54" s="9" t="s">
        <v>58</v>
      </c>
      <c r="B54" s="18">
        <f t="shared" si="3"/>
        <v>2.1669999999999998</v>
      </c>
      <c r="C54" s="19">
        <v>1.375</v>
      </c>
      <c r="D54" s="19">
        <v>0.36299999999999999</v>
      </c>
      <c r="E54" s="19">
        <v>0.79200000000000004</v>
      </c>
      <c r="F54" s="19">
        <v>0.76100000000000001</v>
      </c>
      <c r="G54" s="19">
        <v>0.54900000000000004</v>
      </c>
      <c r="H54" s="19">
        <f t="shared" si="4"/>
        <v>1.4059999999999997</v>
      </c>
      <c r="I54" s="19">
        <v>0.29699999999999999</v>
      </c>
      <c r="J54" s="19">
        <v>0</v>
      </c>
      <c r="K54" s="19">
        <v>1.109</v>
      </c>
      <c r="L54" s="21"/>
      <c r="M54" s="20"/>
      <c r="N54" s="20"/>
    </row>
    <row r="55" spans="1:14" x14ac:dyDescent="0.25">
      <c r="A55" s="9" t="s">
        <v>59</v>
      </c>
      <c r="B55" s="18">
        <f t="shared" si="3"/>
        <v>4.6690000000000005</v>
      </c>
      <c r="C55" s="19">
        <v>1.819</v>
      </c>
      <c r="D55" s="19">
        <v>0.89300000000000002</v>
      </c>
      <c r="E55" s="19">
        <v>2.85</v>
      </c>
      <c r="F55" s="19">
        <v>2.77</v>
      </c>
      <c r="G55" s="19">
        <v>0</v>
      </c>
      <c r="H55" s="19">
        <f t="shared" si="4"/>
        <v>1.8990000000000005</v>
      </c>
      <c r="I55" s="19">
        <v>0.27200000000000002</v>
      </c>
      <c r="J55" s="19">
        <v>0</v>
      </c>
      <c r="K55" s="19">
        <v>1.627</v>
      </c>
      <c r="L55" s="21"/>
      <c r="M55" s="20"/>
      <c r="N55" s="20"/>
    </row>
    <row r="56" spans="1:14" x14ac:dyDescent="0.25">
      <c r="A56" s="9" t="s">
        <v>60</v>
      </c>
      <c r="B56" s="18">
        <f t="shared" si="3"/>
        <v>12.184000000000001</v>
      </c>
      <c r="C56" s="19">
        <v>7.5449999999999999</v>
      </c>
      <c r="D56" s="19">
        <v>6.5049999999999999</v>
      </c>
      <c r="E56" s="19">
        <v>4.6390000000000002</v>
      </c>
      <c r="F56" s="19">
        <v>4.5679999999999996</v>
      </c>
      <c r="G56" s="19">
        <v>2.7959999999999998</v>
      </c>
      <c r="H56" s="19">
        <f t="shared" si="4"/>
        <v>7.6160000000000014</v>
      </c>
      <c r="I56" s="19">
        <v>2.698</v>
      </c>
      <c r="J56" s="19">
        <v>3.9E-2</v>
      </c>
      <c r="K56" s="19">
        <v>4.8789999999999996</v>
      </c>
      <c r="L56" s="21"/>
      <c r="M56" s="20"/>
      <c r="N56" s="20"/>
    </row>
    <row r="57" spans="1:14" x14ac:dyDescent="0.25">
      <c r="A57" s="9" t="s">
        <v>61</v>
      </c>
      <c r="B57" s="18">
        <f t="shared" si="3"/>
        <v>7.77</v>
      </c>
      <c r="C57" s="19">
        <v>3.2029999999999998</v>
      </c>
      <c r="D57" s="19">
        <v>2.6869999999999998</v>
      </c>
      <c r="E57" s="19">
        <v>4.5670000000000002</v>
      </c>
      <c r="F57" s="19">
        <v>4.4400000000000004</v>
      </c>
      <c r="G57" s="19">
        <v>2.3899999999999998E-4</v>
      </c>
      <c r="H57" s="19">
        <f t="shared" si="4"/>
        <v>3.3299999999999992</v>
      </c>
      <c r="I57" s="19">
        <v>0.76500000000000001</v>
      </c>
      <c r="J57" s="19">
        <v>4.7E-2</v>
      </c>
      <c r="K57" s="19">
        <v>2.5179999999999998</v>
      </c>
      <c r="L57" s="21"/>
      <c r="M57" s="20"/>
      <c r="N57" s="20"/>
    </row>
    <row r="58" spans="1:14" x14ac:dyDescent="0.25">
      <c r="A58" s="9" t="s">
        <v>62</v>
      </c>
      <c r="B58" s="18">
        <f t="shared" si="3"/>
        <v>2.1720000000000002</v>
      </c>
      <c r="C58" s="19">
        <v>1.8640000000000001</v>
      </c>
      <c r="D58" s="19">
        <v>1.4970000000000001</v>
      </c>
      <c r="E58" s="19">
        <v>0.308</v>
      </c>
      <c r="F58" s="19">
        <v>0.27600000000000002</v>
      </c>
      <c r="G58" s="19">
        <v>1.7000000000000001E-2</v>
      </c>
      <c r="H58" s="19">
        <f t="shared" si="4"/>
        <v>1.8960000000000001</v>
      </c>
      <c r="I58" s="19">
        <v>1.3959999999999999</v>
      </c>
      <c r="J58" s="19">
        <v>0</v>
      </c>
      <c r="K58" s="19">
        <v>0.5</v>
      </c>
      <c r="L58" s="21"/>
      <c r="M58" s="20"/>
      <c r="N58" s="20"/>
    </row>
    <row r="59" spans="1:14" x14ac:dyDescent="0.25">
      <c r="A59" s="9" t="s">
        <v>63</v>
      </c>
      <c r="B59" s="18">
        <f t="shared" si="3"/>
        <v>0.60799999999999998</v>
      </c>
      <c r="C59" s="19">
        <v>0.60799999999999998</v>
      </c>
      <c r="D59" s="19">
        <v>0.373</v>
      </c>
      <c r="E59" s="19">
        <v>0</v>
      </c>
      <c r="F59" s="19">
        <v>0</v>
      </c>
      <c r="G59" s="19">
        <v>0</v>
      </c>
      <c r="H59" s="19">
        <f t="shared" si="4"/>
        <v>0.60799999999999998</v>
      </c>
      <c r="I59" s="19">
        <v>0.23899999999999999</v>
      </c>
      <c r="J59" s="19">
        <v>0</v>
      </c>
      <c r="K59" s="19">
        <v>0.36899999999999999</v>
      </c>
      <c r="L59" s="21"/>
      <c r="M59" s="20"/>
      <c r="N59" s="20"/>
    </row>
    <row r="60" spans="1:14" x14ac:dyDescent="0.25">
      <c r="A60" s="9" t="s">
        <v>64</v>
      </c>
      <c r="B60" s="18">
        <f t="shared" si="3"/>
        <v>0.78700000000000003</v>
      </c>
      <c r="C60" s="19">
        <v>0.74099999999999999</v>
      </c>
      <c r="D60" s="19">
        <v>0.39600000000000002</v>
      </c>
      <c r="E60" s="19">
        <v>4.5999999999999999E-2</v>
      </c>
      <c r="F60" s="19">
        <v>4.4999999999999998E-2</v>
      </c>
      <c r="G60" s="19">
        <v>3.5999999999999997E-2</v>
      </c>
      <c r="H60" s="19">
        <f t="shared" si="4"/>
        <v>0.74199999999999999</v>
      </c>
      <c r="I60" s="19">
        <v>0.379</v>
      </c>
      <c r="J60" s="19">
        <v>0</v>
      </c>
      <c r="K60" s="19">
        <v>0.36299999999999999</v>
      </c>
      <c r="L60" s="21"/>
      <c r="M60" s="20"/>
      <c r="N60" s="20"/>
    </row>
    <row r="61" spans="1:14" x14ac:dyDescent="0.25">
      <c r="A61" s="9" t="s">
        <v>65</v>
      </c>
      <c r="B61" s="18">
        <f t="shared" si="3"/>
        <v>1.6759999999999999</v>
      </c>
      <c r="C61" s="19">
        <v>1.5089999999999999</v>
      </c>
      <c r="D61" s="19">
        <v>1.181</v>
      </c>
      <c r="E61" s="19">
        <v>0.16700000000000001</v>
      </c>
      <c r="F61" s="19">
        <v>0.16400000000000001</v>
      </c>
      <c r="G61" s="19">
        <v>0.16300000000000001</v>
      </c>
      <c r="H61" s="19">
        <f t="shared" si="4"/>
        <v>1.512</v>
      </c>
      <c r="I61" s="19">
        <v>0.434</v>
      </c>
      <c r="J61" s="19">
        <v>3.0000000000000001E-3</v>
      </c>
      <c r="K61" s="19">
        <v>1.075</v>
      </c>
      <c r="L61" s="21"/>
      <c r="M61" s="20"/>
      <c r="N61" s="20"/>
    </row>
    <row r="62" spans="1:14" x14ac:dyDescent="0.25">
      <c r="A62" s="9" t="s">
        <v>66</v>
      </c>
      <c r="B62" s="18">
        <f t="shared" si="3"/>
        <v>0.72599999999999998</v>
      </c>
      <c r="C62" s="19">
        <v>0.71599999999999997</v>
      </c>
      <c r="D62" s="19">
        <v>0.54400000000000004</v>
      </c>
      <c r="E62" s="19">
        <v>0.01</v>
      </c>
      <c r="F62" s="19">
        <v>8.9999999999999993E-3</v>
      </c>
      <c r="G62" s="19">
        <v>0</v>
      </c>
      <c r="H62" s="19">
        <f t="shared" si="4"/>
        <v>0.71699999999999997</v>
      </c>
      <c r="I62" s="19">
        <v>0.28100000000000003</v>
      </c>
      <c r="J62" s="19">
        <v>0</v>
      </c>
      <c r="K62" s="19">
        <v>0.436</v>
      </c>
      <c r="L62" s="21"/>
      <c r="M62" s="20"/>
      <c r="N62" s="20"/>
    </row>
    <row r="63" spans="1:14" x14ac:dyDescent="0.25">
      <c r="A63" s="9" t="s">
        <v>67</v>
      </c>
      <c r="B63" s="18">
        <f t="shared" si="3"/>
        <v>21.126000000000001</v>
      </c>
      <c r="C63" s="19">
        <v>20.649000000000001</v>
      </c>
      <c r="D63" s="19">
        <v>20.361999999999998</v>
      </c>
      <c r="E63" s="19">
        <v>0.47699999999999998</v>
      </c>
      <c r="F63" s="19">
        <v>0.434</v>
      </c>
      <c r="G63" s="19">
        <v>0</v>
      </c>
      <c r="H63" s="19">
        <f t="shared" si="4"/>
        <v>20.692</v>
      </c>
      <c r="I63" s="19">
        <v>20.105</v>
      </c>
      <c r="J63" s="19">
        <v>0</v>
      </c>
      <c r="K63" s="19">
        <v>0.58699999999999997</v>
      </c>
      <c r="L63" s="21"/>
      <c r="M63" s="20"/>
      <c r="N63" s="20"/>
    </row>
    <row r="64" spans="1:14" x14ac:dyDescent="0.25">
      <c r="A64" s="9" t="s">
        <v>68</v>
      </c>
      <c r="B64" s="18">
        <f t="shared" si="3"/>
        <v>0.58299999999999996</v>
      </c>
      <c r="C64" s="18">
        <v>0.504</v>
      </c>
      <c r="D64" s="18">
        <v>0.24</v>
      </c>
      <c r="E64" s="18">
        <v>7.9000000000000001E-2</v>
      </c>
      <c r="F64" s="18">
        <v>7.9000000000000001E-2</v>
      </c>
      <c r="G64" s="18">
        <v>0</v>
      </c>
      <c r="H64" s="19">
        <f t="shared" si="4"/>
        <v>0.504</v>
      </c>
      <c r="I64" s="18">
        <v>0.13700000000000001</v>
      </c>
      <c r="J64" s="18">
        <v>3.1000000000000001E-5</v>
      </c>
      <c r="K64" s="18">
        <v>0.36699999999999999</v>
      </c>
      <c r="L64" s="21"/>
      <c r="M64" s="20"/>
      <c r="N64" s="20"/>
    </row>
    <row r="65" spans="1:14" x14ac:dyDescent="0.25">
      <c r="A65" s="9" t="s">
        <v>69</v>
      </c>
      <c r="B65" s="18">
        <f t="shared" si="3"/>
        <v>1.6460000000000001</v>
      </c>
      <c r="C65" s="19">
        <v>1.62</v>
      </c>
      <c r="D65" s="19">
        <v>1.155</v>
      </c>
      <c r="E65" s="19">
        <v>2.5999999999999999E-2</v>
      </c>
      <c r="F65" s="19">
        <v>2.4E-2</v>
      </c>
      <c r="G65" s="19">
        <v>0</v>
      </c>
      <c r="H65" s="19">
        <f t="shared" si="4"/>
        <v>1.6220000000000001</v>
      </c>
      <c r="I65" s="19">
        <v>0.317</v>
      </c>
      <c r="J65" s="19">
        <v>9.1999999999999998E-2</v>
      </c>
      <c r="K65" s="19">
        <v>1.2130000000000001</v>
      </c>
      <c r="L65" s="21"/>
      <c r="M65" s="20"/>
      <c r="N65" s="20"/>
    </row>
  </sheetData>
  <mergeCells count="9">
    <mergeCell ref="M5:M6"/>
    <mergeCell ref="N5:N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5" orientation="landscape" r:id="rId1"/>
  <rowBreaks count="2" manualBreakCount="2">
    <brk id="18" max="16383" man="1"/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4"/>
  <sheetViews>
    <sheetView zoomScale="60" zoomScaleNormal="60" workbookViewId="0">
      <selection activeCell="S60" sqref="S60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3" width="11.42578125" style="26" customWidth="1"/>
    <col min="14" max="14" width="9.140625" style="26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</row>
    <row r="8" spans="1:14" x14ac:dyDescent="0.25">
      <c r="A8" s="1" t="s">
        <v>70</v>
      </c>
      <c r="B8"/>
      <c r="C8" s="22">
        <f t="shared" ref="C8:G8" si="0">SUM(C10:C17)</f>
        <v>95.792999999999992</v>
      </c>
      <c r="D8" s="22">
        <f t="shared" si="0"/>
        <v>79.685000000000002</v>
      </c>
      <c r="E8" s="22">
        <f t="shared" si="0"/>
        <v>236.92599999999999</v>
      </c>
      <c r="F8" s="22">
        <f t="shared" si="0"/>
        <v>234.02200000000002</v>
      </c>
      <c r="G8" s="22">
        <f t="shared" si="0"/>
        <v>132.40600000000001</v>
      </c>
      <c r="H8" s="22">
        <f>SUM(H10:H17)</f>
        <v>98.700999999999993</v>
      </c>
      <c r="I8" s="22">
        <f t="shared" ref="I8:K8" si="1">SUM(I10:I17)</f>
        <v>14.588999999999999</v>
      </c>
      <c r="J8" s="22">
        <f t="shared" si="1"/>
        <v>0.45300000000000001</v>
      </c>
      <c r="K8" s="22">
        <f t="shared" si="1"/>
        <v>83.658999999999992</v>
      </c>
      <c r="M8" s="27"/>
    </row>
    <row r="9" spans="1:14" x14ac:dyDescent="0.25">
      <c r="A9" s="9" t="s">
        <v>15</v>
      </c>
      <c r="B9" s="18">
        <f>C9+E9</f>
        <v>332.72199999999998</v>
      </c>
      <c r="C9" s="18">
        <v>95.793999999999997</v>
      </c>
      <c r="D9" s="18">
        <v>79.686000000000007</v>
      </c>
      <c r="E9" s="18">
        <v>236.928</v>
      </c>
      <c r="F9" s="18">
        <v>234.02199999999999</v>
      </c>
      <c r="G9" s="18">
        <v>132.405</v>
      </c>
      <c r="H9" s="18">
        <v>98.7</v>
      </c>
      <c r="I9" s="18">
        <v>14.589</v>
      </c>
      <c r="J9" s="18">
        <v>0.45400000000000001</v>
      </c>
      <c r="K9" s="18">
        <v>83.656999999999996</v>
      </c>
      <c r="L9" s="21"/>
      <c r="M9" s="20"/>
    </row>
    <row r="10" spans="1:14" x14ac:dyDescent="0.25">
      <c r="A10" s="9" t="s">
        <v>10</v>
      </c>
      <c r="B10" s="18">
        <f t="shared" ref="B10:B17" si="2">C10+E10</f>
        <v>176.79500000000002</v>
      </c>
      <c r="C10" s="18">
        <v>2.5009999999999999</v>
      </c>
      <c r="D10" s="18">
        <v>2.1339999999999999</v>
      </c>
      <c r="E10" s="18">
        <v>174.29400000000001</v>
      </c>
      <c r="F10" s="18">
        <v>172.864</v>
      </c>
      <c r="G10" s="18">
        <v>119.39100000000001</v>
      </c>
      <c r="H10" s="18">
        <v>3.931</v>
      </c>
      <c r="I10" s="18">
        <v>1.1890000000000001</v>
      </c>
      <c r="J10" s="18">
        <v>6.0000000000000001E-3</v>
      </c>
      <c r="K10" s="18">
        <v>2.7360000000000002</v>
      </c>
      <c r="L10" s="21"/>
      <c r="M10" s="20"/>
      <c r="N10" s="20"/>
    </row>
    <row r="11" spans="1:14" ht="30" x14ac:dyDescent="0.25">
      <c r="A11" s="9" t="s">
        <v>11</v>
      </c>
      <c r="B11" s="18">
        <f t="shared" si="2"/>
        <v>26.076000000000001</v>
      </c>
      <c r="C11" s="18">
        <v>16.263999999999999</v>
      </c>
      <c r="D11" s="18">
        <v>16.221</v>
      </c>
      <c r="E11" s="18">
        <v>9.8119999999999994</v>
      </c>
      <c r="F11" s="18">
        <v>9.5060000000000002</v>
      </c>
      <c r="G11" s="18">
        <v>9.3030000000000008</v>
      </c>
      <c r="H11" s="18">
        <v>16.57</v>
      </c>
      <c r="I11" s="18">
        <v>2.4020000000000001</v>
      </c>
      <c r="J11" s="18">
        <v>1E-3</v>
      </c>
      <c r="K11" s="18">
        <v>14.167</v>
      </c>
      <c r="L11" s="21"/>
      <c r="M11" s="20"/>
      <c r="N11" s="20"/>
    </row>
    <row r="12" spans="1:14" ht="30" x14ac:dyDescent="0.25">
      <c r="A12" s="9" t="s">
        <v>18</v>
      </c>
      <c r="B12" s="18">
        <f t="shared" si="2"/>
        <v>17.401</v>
      </c>
      <c r="C12" s="18">
        <v>16.454000000000001</v>
      </c>
      <c r="D12" s="18">
        <v>16.238</v>
      </c>
      <c r="E12" s="18">
        <v>0.94699999999999995</v>
      </c>
      <c r="F12" s="18">
        <v>0.86399999999999999</v>
      </c>
      <c r="G12" s="18">
        <v>0</v>
      </c>
      <c r="H12" s="18">
        <v>16.538</v>
      </c>
      <c r="I12" s="18">
        <v>5.6180000000000003</v>
      </c>
      <c r="J12" s="18">
        <v>4.0000000000000001E-3</v>
      </c>
      <c r="K12" s="18">
        <v>10.916</v>
      </c>
      <c r="L12" s="21"/>
      <c r="M12" s="20"/>
      <c r="N12" s="20"/>
    </row>
    <row r="13" spans="1:14" x14ac:dyDescent="0.25">
      <c r="A13" s="9" t="s">
        <v>12</v>
      </c>
      <c r="B13" s="18">
        <f t="shared" si="2"/>
        <v>10.141</v>
      </c>
      <c r="C13" s="18">
        <v>8.0229999999999997</v>
      </c>
      <c r="D13" s="18">
        <v>7.9640000000000004</v>
      </c>
      <c r="E13" s="18">
        <v>2.1179999999999999</v>
      </c>
      <c r="F13" s="18">
        <v>1.712</v>
      </c>
      <c r="G13" s="18">
        <v>0</v>
      </c>
      <c r="H13" s="18">
        <v>8.43</v>
      </c>
      <c r="I13" s="18">
        <v>3.774</v>
      </c>
      <c r="J13" s="18">
        <v>8.0000000000000002E-3</v>
      </c>
      <c r="K13" s="18">
        <v>4.6479999999999997</v>
      </c>
      <c r="L13" s="21"/>
      <c r="M13" s="20"/>
      <c r="N13" s="20"/>
    </row>
    <row r="14" spans="1:14" x14ac:dyDescent="0.25">
      <c r="A14" s="9" t="s">
        <v>13</v>
      </c>
      <c r="B14" s="18">
        <f t="shared" si="2"/>
        <v>0.95900000000000007</v>
      </c>
      <c r="C14" s="18">
        <v>0.626</v>
      </c>
      <c r="D14" s="18">
        <v>0.61399999999999999</v>
      </c>
      <c r="E14" s="18">
        <v>0.33300000000000002</v>
      </c>
      <c r="F14" s="18">
        <v>0.27</v>
      </c>
      <c r="G14" s="18">
        <v>0</v>
      </c>
      <c r="H14" s="18">
        <v>0.69</v>
      </c>
      <c r="I14" s="18">
        <v>0.54600000000000004</v>
      </c>
      <c r="J14" s="18">
        <v>0</v>
      </c>
      <c r="K14" s="18">
        <v>0.14399999999999999</v>
      </c>
      <c r="L14" s="21"/>
      <c r="M14" s="20"/>
      <c r="N14" s="20"/>
    </row>
    <row r="15" spans="1:14" ht="30" x14ac:dyDescent="0.25">
      <c r="A15" s="9" t="s">
        <v>42</v>
      </c>
      <c r="B15" s="18">
        <f t="shared" si="2"/>
        <v>33.181999999999995</v>
      </c>
      <c r="C15" s="18">
        <v>33.171999999999997</v>
      </c>
      <c r="D15" s="18">
        <v>26.013999999999999</v>
      </c>
      <c r="E15" s="18">
        <v>0.01</v>
      </c>
      <c r="F15" s="18">
        <v>8.0000000000000002E-3</v>
      </c>
      <c r="G15" s="18">
        <v>0</v>
      </c>
      <c r="H15" s="18">
        <v>33.173999999999999</v>
      </c>
      <c r="I15" s="18">
        <v>0.40100000000000002</v>
      </c>
      <c r="J15" s="18">
        <v>0.39100000000000001</v>
      </c>
      <c r="K15" s="18">
        <v>32.381999999999998</v>
      </c>
      <c r="L15" s="21"/>
      <c r="M15" s="20"/>
      <c r="N15" s="20"/>
    </row>
    <row r="16" spans="1:14" ht="30" x14ac:dyDescent="0.25">
      <c r="A16" s="9" t="s">
        <v>22</v>
      </c>
      <c r="B16" s="18">
        <f t="shared" si="2"/>
        <v>53.433000000000007</v>
      </c>
      <c r="C16" s="18">
        <v>11.596</v>
      </c>
      <c r="D16" s="18">
        <v>4.3689999999999998</v>
      </c>
      <c r="E16" s="18">
        <v>41.837000000000003</v>
      </c>
      <c r="F16" s="18">
        <v>41.363</v>
      </c>
      <c r="G16" s="18">
        <v>0</v>
      </c>
      <c r="H16" s="18">
        <v>12.07</v>
      </c>
      <c r="I16" s="18">
        <v>0.63200000000000001</v>
      </c>
      <c r="J16" s="18">
        <v>0</v>
      </c>
      <c r="K16" s="18">
        <v>11.438000000000001</v>
      </c>
      <c r="L16" s="21"/>
      <c r="M16" s="20"/>
      <c r="N16" s="20"/>
    </row>
    <row r="17" spans="1:14" x14ac:dyDescent="0.25">
      <c r="A17" s="9" t="s">
        <v>14</v>
      </c>
      <c r="B17" s="18">
        <f t="shared" si="2"/>
        <v>14.731999999999999</v>
      </c>
      <c r="C17" s="18">
        <v>7.157</v>
      </c>
      <c r="D17" s="18">
        <v>6.1310000000000002</v>
      </c>
      <c r="E17" s="18">
        <v>7.5750000000000002</v>
      </c>
      <c r="F17" s="18">
        <v>7.4349999999999996</v>
      </c>
      <c r="G17" s="18">
        <v>3.7120000000000002</v>
      </c>
      <c r="H17" s="18">
        <v>7.298</v>
      </c>
      <c r="I17" s="18">
        <v>2.7E-2</v>
      </c>
      <c r="J17" s="18">
        <v>4.2999999999999997E-2</v>
      </c>
      <c r="K17" s="18">
        <v>7.2279999999999998</v>
      </c>
      <c r="L17" s="21"/>
      <c r="M17" s="20"/>
      <c r="N17" s="20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1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21"/>
      <c r="M19" s="28"/>
    </row>
    <row r="20" spans="1:14" x14ac:dyDescent="0.25">
      <c r="A20" s="1" t="s">
        <v>71</v>
      </c>
      <c r="L20" s="21"/>
    </row>
    <row r="21" spans="1:14" x14ac:dyDescent="0.25">
      <c r="A21" s="23" t="s">
        <v>15</v>
      </c>
      <c r="B21" s="19">
        <f>C21+E21</f>
        <v>91.966999999999999</v>
      </c>
      <c r="C21" s="24">
        <v>6.3040000000000003</v>
      </c>
      <c r="D21" s="18">
        <v>5.5640000000000001</v>
      </c>
      <c r="E21" s="18">
        <v>85.662999999999997</v>
      </c>
      <c r="F21" s="18">
        <v>84.186999999999998</v>
      </c>
      <c r="G21" s="18">
        <v>71.98</v>
      </c>
      <c r="H21" s="18">
        <v>7.7789999999999999</v>
      </c>
      <c r="I21" s="18">
        <v>2.7810000000000001</v>
      </c>
      <c r="J21" s="18">
        <v>1E-3</v>
      </c>
      <c r="K21" s="18">
        <v>4.9969999999999999</v>
      </c>
      <c r="L21" s="21"/>
      <c r="M21" s="20"/>
    </row>
    <row r="22" spans="1:14" x14ac:dyDescent="0.25">
      <c r="A22" s="23" t="s">
        <v>10</v>
      </c>
      <c r="B22" s="19">
        <f t="shared" ref="B22:B29" si="3">C22+E22</f>
        <v>68.471999999999994</v>
      </c>
      <c r="C22" s="24">
        <v>0.192</v>
      </c>
      <c r="D22" s="18">
        <v>0.16</v>
      </c>
      <c r="E22" s="18">
        <v>68.28</v>
      </c>
      <c r="F22" s="18">
        <v>67.763999999999996</v>
      </c>
      <c r="G22" s="18">
        <v>58.965000000000003</v>
      </c>
      <c r="H22" s="18">
        <v>0.70699999999999996</v>
      </c>
      <c r="I22" s="18">
        <v>5.5E-2</v>
      </c>
      <c r="J22" s="18">
        <v>0</v>
      </c>
      <c r="K22" s="18">
        <v>0.65200000000000002</v>
      </c>
      <c r="L22" s="21"/>
      <c r="M22" s="20"/>
    </row>
    <row r="23" spans="1:14" ht="30" x14ac:dyDescent="0.25">
      <c r="A23" s="23" t="s">
        <v>11</v>
      </c>
      <c r="B23" s="19">
        <f t="shared" si="3"/>
        <v>11.847999999999999</v>
      </c>
      <c r="C23" s="24">
        <v>2.036</v>
      </c>
      <c r="D23" s="18">
        <v>2.0339999999999998</v>
      </c>
      <c r="E23" s="18">
        <v>9.8119999999999994</v>
      </c>
      <c r="F23" s="18">
        <v>9.5060000000000002</v>
      </c>
      <c r="G23" s="18">
        <v>9.3030000000000008</v>
      </c>
      <c r="H23" s="18">
        <v>2.3420000000000001</v>
      </c>
      <c r="I23" s="18">
        <v>1.0049999999999999</v>
      </c>
      <c r="J23" s="18">
        <v>0</v>
      </c>
      <c r="K23" s="18">
        <v>1.337</v>
      </c>
      <c r="L23" s="21"/>
      <c r="M23" s="20"/>
    </row>
    <row r="24" spans="1:14" ht="30" x14ac:dyDescent="0.25">
      <c r="A24" s="23" t="s">
        <v>18</v>
      </c>
      <c r="B24" s="19">
        <f t="shared" si="3"/>
        <v>2.37</v>
      </c>
      <c r="C24" s="24">
        <v>1.4730000000000001</v>
      </c>
      <c r="D24" s="18">
        <v>1.44</v>
      </c>
      <c r="E24" s="18">
        <v>0.89700000000000002</v>
      </c>
      <c r="F24" s="18">
        <v>0.82599999999999996</v>
      </c>
      <c r="G24" s="18">
        <v>0</v>
      </c>
      <c r="H24" s="18">
        <v>1.544</v>
      </c>
      <c r="I24" s="18">
        <v>0.70899999999999996</v>
      </c>
      <c r="J24" s="18">
        <v>1E-3</v>
      </c>
      <c r="K24" s="18">
        <v>0.83299999999999996</v>
      </c>
      <c r="L24" s="21"/>
      <c r="M24" s="20"/>
    </row>
    <row r="25" spans="1:14" x14ac:dyDescent="0.25">
      <c r="A25" s="23" t="s">
        <v>12</v>
      </c>
      <c r="B25" s="19">
        <f t="shared" si="3"/>
        <v>3.2050000000000001</v>
      </c>
      <c r="C25" s="24">
        <v>1.153</v>
      </c>
      <c r="D25" s="18">
        <v>1.1359999999999999</v>
      </c>
      <c r="E25" s="18">
        <v>2.052</v>
      </c>
      <c r="F25" s="18">
        <v>1.661</v>
      </c>
      <c r="G25" s="18">
        <v>0</v>
      </c>
      <c r="H25" s="18">
        <v>1.544</v>
      </c>
      <c r="I25" s="18">
        <v>0.85099999999999998</v>
      </c>
      <c r="J25" s="18">
        <v>0</v>
      </c>
      <c r="K25" s="18">
        <v>0.69199999999999995</v>
      </c>
      <c r="L25" s="21"/>
      <c r="M25" s="20"/>
    </row>
    <row r="26" spans="1:14" x14ac:dyDescent="0.25">
      <c r="A26" s="23" t="s">
        <v>13</v>
      </c>
      <c r="B26" s="19">
        <f t="shared" si="3"/>
        <v>0.50800000000000001</v>
      </c>
      <c r="C26" s="24">
        <v>0.17499999999999999</v>
      </c>
      <c r="D26" s="18">
        <v>0.17100000000000001</v>
      </c>
      <c r="E26" s="18">
        <v>0.33300000000000002</v>
      </c>
      <c r="F26" s="18">
        <v>0.27</v>
      </c>
      <c r="G26" s="18">
        <v>0</v>
      </c>
      <c r="H26" s="18">
        <v>0.23899999999999999</v>
      </c>
      <c r="I26" s="18">
        <v>0.13900000000000001</v>
      </c>
      <c r="J26" s="18">
        <v>0</v>
      </c>
      <c r="K26" s="18">
        <v>9.9000000000000005E-2</v>
      </c>
      <c r="L26" s="21"/>
      <c r="M26" s="20"/>
    </row>
    <row r="27" spans="1:14" ht="30" x14ac:dyDescent="0.25">
      <c r="A27" s="23" t="s">
        <v>42</v>
      </c>
      <c r="B27" s="19">
        <f t="shared" si="3"/>
        <v>0.68300000000000005</v>
      </c>
      <c r="C27" s="24">
        <v>0.68100000000000005</v>
      </c>
      <c r="D27" s="18">
        <v>0.108</v>
      </c>
      <c r="E27" s="18">
        <v>2E-3</v>
      </c>
      <c r="F27" s="18">
        <v>1E-3</v>
      </c>
      <c r="G27" s="18">
        <v>0</v>
      </c>
      <c r="H27" s="18">
        <v>0.68200000000000005</v>
      </c>
      <c r="I27" s="18">
        <v>0</v>
      </c>
      <c r="J27" s="18">
        <v>0</v>
      </c>
      <c r="K27" s="18">
        <v>0.68200000000000005</v>
      </c>
      <c r="L27" s="21"/>
      <c r="M27" s="20"/>
    </row>
    <row r="28" spans="1:14" ht="30" x14ac:dyDescent="0.25">
      <c r="A28" s="23" t="s">
        <v>22</v>
      </c>
      <c r="B28" s="19">
        <f t="shared" si="3"/>
        <v>0.34600000000000003</v>
      </c>
      <c r="C28" s="24">
        <v>0.32900000000000001</v>
      </c>
      <c r="D28" s="18">
        <v>0.28499999999999998</v>
      </c>
      <c r="E28" s="18">
        <v>1.7000000000000001E-2</v>
      </c>
      <c r="F28" s="18">
        <v>1.6E-2</v>
      </c>
      <c r="G28" s="18">
        <v>0</v>
      </c>
      <c r="H28" s="18">
        <v>0.33100000000000002</v>
      </c>
      <c r="I28" s="18">
        <v>2.1999999999999999E-2</v>
      </c>
      <c r="J28" s="18">
        <v>0</v>
      </c>
      <c r="K28" s="18">
        <v>0.309</v>
      </c>
      <c r="L28" s="21"/>
      <c r="M28" s="20"/>
    </row>
    <row r="29" spans="1:14" x14ac:dyDescent="0.25">
      <c r="A29" s="23" t="s">
        <v>14</v>
      </c>
      <c r="B29" s="19">
        <f t="shared" si="3"/>
        <v>4.5349999999999993</v>
      </c>
      <c r="C29" s="24">
        <v>0.26500000000000001</v>
      </c>
      <c r="D29" s="18">
        <v>0.23</v>
      </c>
      <c r="E29" s="18">
        <v>4.2699999999999996</v>
      </c>
      <c r="F29" s="18">
        <v>4.1420000000000003</v>
      </c>
      <c r="G29" s="18">
        <v>3.7120000000000002</v>
      </c>
      <c r="H29" s="18">
        <v>0.39200000000000002</v>
      </c>
      <c r="I29" s="18">
        <v>0</v>
      </c>
      <c r="J29" s="18">
        <v>0</v>
      </c>
      <c r="K29" s="18">
        <v>0.39200000000000002</v>
      </c>
      <c r="L29" s="21"/>
      <c r="M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21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21"/>
      <c r="M31" s="28"/>
    </row>
    <row r="32" spans="1:14" x14ac:dyDescent="0.25">
      <c r="A32" s="3" t="s">
        <v>72</v>
      </c>
      <c r="L32" s="21"/>
    </row>
    <row r="33" spans="1:13" x14ac:dyDescent="0.25">
      <c r="A33" s="32" t="s">
        <v>73</v>
      </c>
      <c r="B33" s="19">
        <f>C33+E33</f>
        <v>2.1139999999999999</v>
      </c>
      <c r="C33" s="19">
        <v>2.1139999999999999</v>
      </c>
      <c r="D33" s="19">
        <v>2.0129999999999999</v>
      </c>
      <c r="E33" s="19">
        <v>0</v>
      </c>
      <c r="F33" s="19">
        <v>0</v>
      </c>
      <c r="G33" s="19">
        <v>0</v>
      </c>
      <c r="H33" s="19">
        <v>2.1139999999999999</v>
      </c>
      <c r="I33" s="19">
        <v>1.2E-2</v>
      </c>
      <c r="J33" s="19">
        <v>6.0000000000000001E-3</v>
      </c>
      <c r="K33" s="19">
        <v>2.0960000000000001</v>
      </c>
      <c r="L33" s="21"/>
      <c r="M33" s="20"/>
    </row>
    <row r="34" spans="1:13" x14ac:dyDescent="0.25">
      <c r="A34" s="32" t="s">
        <v>74</v>
      </c>
      <c r="B34" s="19">
        <f t="shared" ref="B34:B53" si="4">C34+E34</f>
        <v>4.0730000000000004</v>
      </c>
      <c r="C34" s="19">
        <v>3.262</v>
      </c>
      <c r="D34" s="19">
        <v>2.6989999999999998</v>
      </c>
      <c r="E34" s="19">
        <v>0.81100000000000005</v>
      </c>
      <c r="F34" s="19">
        <v>0.77700000000000002</v>
      </c>
      <c r="G34" s="19">
        <v>0.77700000000000002</v>
      </c>
      <c r="H34" s="19">
        <v>3.2959999999999998</v>
      </c>
      <c r="I34" s="19">
        <v>0.39600000000000002</v>
      </c>
      <c r="J34" s="19">
        <v>2E-3</v>
      </c>
      <c r="K34" s="19">
        <v>2.8980000000000001</v>
      </c>
      <c r="L34" s="21"/>
      <c r="M34" s="20"/>
    </row>
    <row r="35" spans="1:13" x14ac:dyDescent="0.25">
      <c r="A35" s="32" t="s">
        <v>75</v>
      </c>
      <c r="B35" s="19">
        <f t="shared" si="4"/>
        <v>1.752</v>
      </c>
      <c r="C35" s="19">
        <v>1.716</v>
      </c>
      <c r="D35" s="19">
        <v>1.516</v>
      </c>
      <c r="E35" s="19">
        <v>3.5999999999999997E-2</v>
      </c>
      <c r="F35" s="19">
        <v>3.5000000000000003E-2</v>
      </c>
      <c r="G35" s="19">
        <v>3.5000000000000003E-2</v>
      </c>
      <c r="H35" s="19">
        <v>1.7170000000000001</v>
      </c>
      <c r="I35" s="19">
        <v>0.105</v>
      </c>
      <c r="J35" s="19">
        <v>0</v>
      </c>
      <c r="K35" s="19">
        <v>1.6120000000000001</v>
      </c>
      <c r="L35" s="21"/>
      <c r="M35" s="20"/>
    </row>
    <row r="36" spans="1:13" x14ac:dyDescent="0.25">
      <c r="A36" s="32" t="s">
        <v>76</v>
      </c>
      <c r="B36" s="19">
        <f t="shared" si="4"/>
        <v>4.6140000000000008</v>
      </c>
      <c r="C36" s="19">
        <v>4.3520000000000003</v>
      </c>
      <c r="D36" s="19">
        <v>3.8580000000000001</v>
      </c>
      <c r="E36" s="19">
        <v>0.26200000000000001</v>
      </c>
      <c r="F36" s="19">
        <v>0.23799999999999999</v>
      </c>
      <c r="G36" s="19">
        <v>3.2000000000000001E-2</v>
      </c>
      <c r="H36" s="19">
        <v>4.375</v>
      </c>
      <c r="I36" s="19">
        <v>0.19700000000000001</v>
      </c>
      <c r="J36" s="19">
        <v>0.436</v>
      </c>
      <c r="K36" s="19">
        <v>3.742</v>
      </c>
      <c r="L36" s="21"/>
      <c r="M36" s="20"/>
    </row>
    <row r="37" spans="1:13" x14ac:dyDescent="0.25">
      <c r="A37" s="32" t="s">
        <v>77</v>
      </c>
      <c r="B37" s="19">
        <f t="shared" si="4"/>
        <v>2.105</v>
      </c>
      <c r="C37" s="19">
        <v>1.748</v>
      </c>
      <c r="D37" s="19">
        <v>1.2829999999999999</v>
      </c>
      <c r="E37" s="19">
        <v>0.35699999999999998</v>
      </c>
      <c r="F37" s="19">
        <v>0.34799999999999998</v>
      </c>
      <c r="G37" s="19">
        <v>2E-3</v>
      </c>
      <c r="H37" s="19">
        <v>1.7569999999999999</v>
      </c>
      <c r="I37" s="19">
        <v>2.3E-2</v>
      </c>
      <c r="J37" s="19">
        <v>0</v>
      </c>
      <c r="K37" s="19">
        <v>1.734</v>
      </c>
      <c r="L37" s="21"/>
      <c r="M37" s="20"/>
    </row>
    <row r="38" spans="1:13" x14ac:dyDescent="0.25">
      <c r="A38" s="32" t="s">
        <v>78</v>
      </c>
      <c r="B38" s="19">
        <f t="shared" si="4"/>
        <v>1.2619999999999998</v>
      </c>
      <c r="C38" s="19">
        <v>1.2609999999999999</v>
      </c>
      <c r="D38" s="19">
        <v>0.79500000000000004</v>
      </c>
      <c r="E38" s="19">
        <v>1E-3</v>
      </c>
      <c r="F38" s="19">
        <v>1E-3</v>
      </c>
      <c r="G38" s="19">
        <v>0</v>
      </c>
      <c r="H38" s="19">
        <v>1.2609999999999999</v>
      </c>
      <c r="I38" s="19">
        <v>0.125</v>
      </c>
      <c r="J38" s="19">
        <v>0</v>
      </c>
      <c r="K38" s="19">
        <v>1.1359999999999999</v>
      </c>
      <c r="L38" s="21"/>
      <c r="M38" s="20"/>
    </row>
    <row r="39" spans="1:13" x14ac:dyDescent="0.25">
      <c r="A39" s="32" t="s">
        <v>79</v>
      </c>
      <c r="B39" s="19">
        <f t="shared" si="4"/>
        <v>4.2460000000000004</v>
      </c>
      <c r="C39" s="19">
        <v>2.3719999999999999</v>
      </c>
      <c r="D39" s="19">
        <v>1.7589999999999999</v>
      </c>
      <c r="E39" s="19">
        <v>1.8740000000000001</v>
      </c>
      <c r="F39" s="19">
        <v>1.7709999999999999</v>
      </c>
      <c r="G39" s="19">
        <v>0.1</v>
      </c>
      <c r="H39" s="19">
        <v>2.4750000000000001</v>
      </c>
      <c r="I39" s="19">
        <v>0.56200000000000006</v>
      </c>
      <c r="J39" s="19">
        <v>0</v>
      </c>
      <c r="K39" s="19">
        <v>1.913</v>
      </c>
      <c r="L39" s="21"/>
      <c r="M39" s="20"/>
    </row>
    <row r="40" spans="1:13" x14ac:dyDescent="0.25">
      <c r="A40" s="32" t="s">
        <v>80</v>
      </c>
      <c r="B40" s="19">
        <f t="shared" si="4"/>
        <v>54.590999999999994</v>
      </c>
      <c r="C40" s="19">
        <v>13.611000000000001</v>
      </c>
      <c r="D40" s="19">
        <v>12.157999999999999</v>
      </c>
      <c r="E40" s="19">
        <v>40.98</v>
      </c>
      <c r="F40" s="19">
        <v>40.661999999999999</v>
      </c>
      <c r="G40" s="19">
        <v>23.388000000000002</v>
      </c>
      <c r="H40" s="19">
        <v>13.929</v>
      </c>
      <c r="I40" s="19">
        <v>0.67500000000000004</v>
      </c>
      <c r="J40" s="19">
        <v>0</v>
      </c>
      <c r="K40" s="19">
        <v>13.254</v>
      </c>
      <c r="L40" s="21"/>
      <c r="M40" s="20"/>
    </row>
    <row r="41" spans="1:13" x14ac:dyDescent="0.25">
      <c r="A41" s="32" t="s">
        <v>81</v>
      </c>
      <c r="B41" s="19">
        <f t="shared" si="4"/>
        <v>5.4320000000000004</v>
      </c>
      <c r="C41" s="19">
        <v>3.581</v>
      </c>
      <c r="D41" s="19">
        <v>3.4620000000000002</v>
      </c>
      <c r="E41" s="19">
        <v>1.851</v>
      </c>
      <c r="F41" s="19">
        <v>1.7909999999999999</v>
      </c>
      <c r="G41" s="19">
        <v>0</v>
      </c>
      <c r="H41" s="19">
        <v>3.641</v>
      </c>
      <c r="I41" s="19">
        <v>1.6160000000000001</v>
      </c>
      <c r="J41" s="19">
        <v>0</v>
      </c>
      <c r="K41" s="19">
        <v>2.0249999999999999</v>
      </c>
      <c r="L41" s="21"/>
      <c r="M41" s="20"/>
    </row>
    <row r="42" spans="1:13" x14ac:dyDescent="0.25">
      <c r="A42" s="32" t="s">
        <v>82</v>
      </c>
      <c r="B42" s="19">
        <f t="shared" si="4"/>
        <v>2.4249999999999998</v>
      </c>
      <c r="C42" s="19">
        <v>1.508</v>
      </c>
      <c r="D42" s="19">
        <v>1.4279999999999999</v>
      </c>
      <c r="E42" s="19">
        <v>0.91700000000000004</v>
      </c>
      <c r="F42" s="19">
        <v>0.91</v>
      </c>
      <c r="G42" s="19">
        <v>0.90200000000000002</v>
      </c>
      <c r="H42" s="19">
        <v>1.5149999999999999</v>
      </c>
      <c r="I42" s="19">
        <v>0.30599999999999999</v>
      </c>
      <c r="J42" s="19">
        <v>0</v>
      </c>
      <c r="K42" s="19">
        <v>1.2090000000000001</v>
      </c>
      <c r="L42" s="21"/>
      <c r="M42" s="20"/>
    </row>
    <row r="43" spans="1:13" x14ac:dyDescent="0.25">
      <c r="A43" s="32" t="s">
        <v>83</v>
      </c>
      <c r="B43" s="19">
        <f t="shared" si="4"/>
        <v>2.2490000000000001</v>
      </c>
      <c r="C43" s="19">
        <v>2.1240000000000001</v>
      </c>
      <c r="D43" s="19">
        <v>1.742</v>
      </c>
      <c r="E43" s="19">
        <v>0.125</v>
      </c>
      <c r="F43" s="19">
        <v>0.121</v>
      </c>
      <c r="G43" s="19">
        <v>0</v>
      </c>
      <c r="H43" s="19">
        <v>2.1280000000000001</v>
      </c>
      <c r="I43" s="19">
        <v>0.10299999999999999</v>
      </c>
      <c r="J43" s="19">
        <v>0</v>
      </c>
      <c r="K43" s="19">
        <v>2.0249999999999999</v>
      </c>
      <c r="L43" s="21"/>
      <c r="M43" s="20"/>
    </row>
    <row r="44" spans="1:13" x14ac:dyDescent="0.25">
      <c r="A44" s="32" t="s">
        <v>84</v>
      </c>
      <c r="B44" s="19">
        <f t="shared" si="4"/>
        <v>0.77</v>
      </c>
      <c r="C44" s="19">
        <v>0.16500000000000001</v>
      </c>
      <c r="D44" s="19">
        <v>0.14299999999999999</v>
      </c>
      <c r="E44" s="19">
        <v>0.60499999999999998</v>
      </c>
      <c r="F44" s="19">
        <v>0.59599999999999997</v>
      </c>
      <c r="G44" s="19">
        <v>0</v>
      </c>
      <c r="H44" s="19">
        <v>0.17399999999999999</v>
      </c>
      <c r="I44" s="19">
        <v>7.0000000000000007E-2</v>
      </c>
      <c r="J44" s="19">
        <v>0</v>
      </c>
      <c r="K44" s="19">
        <v>0.104</v>
      </c>
      <c r="L44" s="21"/>
      <c r="M44" s="20"/>
    </row>
    <row r="45" spans="1:13" x14ac:dyDescent="0.25">
      <c r="A45" s="32" t="s">
        <v>85</v>
      </c>
      <c r="B45" s="19">
        <f t="shared" si="4"/>
        <v>78.629000000000005</v>
      </c>
      <c r="C45" s="19">
        <v>31.8</v>
      </c>
      <c r="D45" s="19">
        <v>24.216999999999999</v>
      </c>
      <c r="E45" s="19">
        <v>46.829000000000001</v>
      </c>
      <c r="F45" s="19">
        <v>46.31</v>
      </c>
      <c r="G45" s="19">
        <v>1.1779999999999999</v>
      </c>
      <c r="H45" s="19">
        <v>32.317999999999998</v>
      </c>
      <c r="I45" s="19">
        <v>3.4540000000000002</v>
      </c>
      <c r="J45" s="19">
        <v>0</v>
      </c>
      <c r="K45" s="19">
        <v>28.864000000000001</v>
      </c>
      <c r="L45" s="21"/>
      <c r="M45" s="20"/>
    </row>
    <row r="46" spans="1:13" x14ac:dyDescent="0.25">
      <c r="A46" s="32" t="s">
        <v>86</v>
      </c>
      <c r="B46" s="19">
        <f t="shared" si="4"/>
        <v>0.29499999999999998</v>
      </c>
      <c r="C46" s="19">
        <v>0.29199999999999998</v>
      </c>
      <c r="D46" s="19">
        <v>0.28699999999999998</v>
      </c>
      <c r="E46" s="19">
        <v>3.0000000000000001E-3</v>
      </c>
      <c r="F46" s="19">
        <v>3.0000000000000001E-3</v>
      </c>
      <c r="G46" s="19">
        <v>0</v>
      </c>
      <c r="H46" s="19">
        <v>0.29199999999999998</v>
      </c>
      <c r="I46" s="19">
        <v>0.27700000000000002</v>
      </c>
      <c r="J46" s="19">
        <v>0</v>
      </c>
      <c r="K46" s="19">
        <v>1.4999999999999999E-2</v>
      </c>
      <c r="L46" s="21"/>
      <c r="M46" s="20"/>
    </row>
    <row r="47" spans="1:13" x14ac:dyDescent="0.25">
      <c r="A47" s="32" t="s">
        <v>87</v>
      </c>
      <c r="B47" s="19">
        <f t="shared" si="4"/>
        <v>1.6559999999999999</v>
      </c>
      <c r="C47" s="19">
        <v>1.355</v>
      </c>
      <c r="D47" s="19">
        <v>1.286</v>
      </c>
      <c r="E47" s="19">
        <v>0.30099999999999999</v>
      </c>
      <c r="F47" s="19">
        <v>0.28999999999999998</v>
      </c>
      <c r="G47" s="19">
        <v>0.182</v>
      </c>
      <c r="H47" s="19">
        <v>1.3660000000000001</v>
      </c>
      <c r="I47" s="19">
        <v>0.17899999999999999</v>
      </c>
      <c r="J47" s="19">
        <v>0</v>
      </c>
      <c r="K47" s="19">
        <v>1.1870000000000001</v>
      </c>
      <c r="L47" s="21"/>
      <c r="M47" s="20"/>
    </row>
    <row r="48" spans="1:13" x14ac:dyDescent="0.25">
      <c r="A48" s="32" t="s">
        <v>88</v>
      </c>
      <c r="B48" s="19">
        <f t="shared" si="4"/>
        <v>35.561</v>
      </c>
      <c r="C48" s="19">
        <v>1.671</v>
      </c>
      <c r="D48" s="19">
        <v>1.589</v>
      </c>
      <c r="E48" s="19">
        <v>33.89</v>
      </c>
      <c r="F48" s="19">
        <v>33.792000000000002</v>
      </c>
      <c r="G48" s="19">
        <v>33.215000000000003</v>
      </c>
      <c r="H48" s="19">
        <v>1.7689999999999999</v>
      </c>
      <c r="I48" s="19">
        <v>0.32800000000000001</v>
      </c>
      <c r="J48" s="19">
        <v>0</v>
      </c>
      <c r="K48" s="19">
        <v>1.4410000000000001</v>
      </c>
      <c r="L48" s="21"/>
      <c r="M48" s="20"/>
    </row>
    <row r="49" spans="1:33" x14ac:dyDescent="0.25">
      <c r="A49" s="32" t="s">
        <v>89</v>
      </c>
      <c r="B49" s="19">
        <f t="shared" si="4"/>
        <v>22.428999999999998</v>
      </c>
      <c r="C49" s="19">
        <v>4.9669999999999996</v>
      </c>
      <c r="D49" s="19">
        <v>4.101</v>
      </c>
      <c r="E49" s="19">
        <v>17.462</v>
      </c>
      <c r="F49" s="19">
        <v>17.332999999999998</v>
      </c>
      <c r="G49" s="19">
        <v>0.34599999999999997</v>
      </c>
      <c r="H49" s="19">
        <v>5.0960000000000001</v>
      </c>
      <c r="I49" s="19">
        <v>1.9419999999999999</v>
      </c>
      <c r="J49" s="19">
        <v>0</v>
      </c>
      <c r="K49" s="19">
        <v>3.1539999999999999</v>
      </c>
      <c r="L49" s="21"/>
      <c r="M49" s="20"/>
    </row>
    <row r="50" spans="1:33" x14ac:dyDescent="0.25">
      <c r="A50" s="32" t="s">
        <v>90</v>
      </c>
      <c r="B50" s="19">
        <f t="shared" si="4"/>
        <v>3.8639999999999999</v>
      </c>
      <c r="C50" s="19">
        <v>3.835</v>
      </c>
      <c r="D50" s="19">
        <v>3.556</v>
      </c>
      <c r="E50" s="19">
        <v>2.9000000000000001E-2</v>
      </c>
      <c r="F50" s="19">
        <v>2.7E-2</v>
      </c>
      <c r="G50" s="19">
        <v>1.0999999999999999E-2</v>
      </c>
      <c r="H50" s="19">
        <v>3.8380000000000001</v>
      </c>
      <c r="I50" s="19">
        <v>0.41699999999999998</v>
      </c>
      <c r="J50" s="19">
        <v>7.0000000000000001E-3</v>
      </c>
      <c r="K50" s="19">
        <v>3.4140000000000001</v>
      </c>
      <c r="L50" s="21"/>
      <c r="M50" s="20"/>
    </row>
    <row r="51" spans="1:33" x14ac:dyDescent="0.25">
      <c r="A51" s="32" t="s">
        <v>91</v>
      </c>
      <c r="B51" s="19">
        <f t="shared" si="4"/>
        <v>8.6930000000000014</v>
      </c>
      <c r="C51" s="19">
        <v>4.9610000000000003</v>
      </c>
      <c r="D51" s="19">
        <v>4.3840000000000003</v>
      </c>
      <c r="E51" s="19">
        <v>3.7320000000000002</v>
      </c>
      <c r="F51" s="19">
        <v>3.6509999999999998</v>
      </c>
      <c r="G51" s="19">
        <v>0.13100000000000001</v>
      </c>
      <c r="H51" s="19">
        <v>5.0419999999999998</v>
      </c>
      <c r="I51" s="19">
        <v>0.83399999999999996</v>
      </c>
      <c r="J51" s="19">
        <v>0</v>
      </c>
      <c r="K51" s="19">
        <v>4.2080000000000002</v>
      </c>
      <c r="L51" s="21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x14ac:dyDescent="0.25">
      <c r="A52" s="32" t="s">
        <v>92</v>
      </c>
      <c r="B52" s="19">
        <f t="shared" si="4"/>
        <v>2.5090000000000003</v>
      </c>
      <c r="C52" s="19">
        <v>1.3540000000000001</v>
      </c>
      <c r="D52" s="19">
        <v>0.42</v>
      </c>
      <c r="E52" s="19">
        <v>1.155</v>
      </c>
      <c r="F52" s="19">
        <v>1.137</v>
      </c>
      <c r="G52" s="19">
        <v>0.127</v>
      </c>
      <c r="H52" s="19">
        <v>1.373</v>
      </c>
      <c r="I52" s="19">
        <v>9.4E-2</v>
      </c>
      <c r="J52" s="19">
        <v>0</v>
      </c>
      <c r="K52" s="19">
        <v>1.2789999999999999</v>
      </c>
      <c r="L52" s="21"/>
      <c r="M52" s="20"/>
    </row>
    <row r="53" spans="1:33" x14ac:dyDescent="0.25">
      <c r="A53" s="32" t="s">
        <v>93</v>
      </c>
      <c r="B53" s="19">
        <f t="shared" si="4"/>
        <v>1.4890000000000001</v>
      </c>
      <c r="C53" s="19">
        <v>1.4430000000000001</v>
      </c>
      <c r="D53" s="19">
        <v>1.4259999999999999</v>
      </c>
      <c r="E53" s="19">
        <v>4.5999999999999999E-2</v>
      </c>
      <c r="F53" s="19">
        <v>4.2999999999999997E-2</v>
      </c>
      <c r="G53" s="19">
        <v>1E-3</v>
      </c>
      <c r="H53" s="19">
        <v>1.4450000000000001</v>
      </c>
      <c r="I53" s="19">
        <v>9.4E-2</v>
      </c>
      <c r="J53" s="19">
        <v>0</v>
      </c>
      <c r="K53" s="19">
        <v>1.351</v>
      </c>
      <c r="L53" s="21"/>
      <c r="M53" s="20"/>
    </row>
    <row r="54" spans="1:33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</sheetData>
  <mergeCells count="8">
    <mergeCell ref="M5:M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2" orientation="landscape" r:id="rId1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4"/>
  <sheetViews>
    <sheetView topLeftCell="A5" zoomScale="60" zoomScaleNormal="60" workbookViewId="0">
      <selection activeCell="B35" sqref="B35:K50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4" width="11.42578125" style="26" customWidth="1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1" t="s">
        <v>94</v>
      </c>
      <c r="B8"/>
      <c r="C8" s="22"/>
      <c r="D8" s="22"/>
      <c r="E8" s="22"/>
      <c r="F8" s="22"/>
      <c r="G8" s="22"/>
      <c r="H8" s="22"/>
      <c r="I8" s="22"/>
      <c r="J8" s="22"/>
      <c r="K8" s="22"/>
      <c r="M8" s="27"/>
      <c r="N8" s="27"/>
    </row>
    <row r="9" spans="1:14" x14ac:dyDescent="0.25">
      <c r="A9" s="9" t="s">
        <v>15</v>
      </c>
      <c r="B9" s="18">
        <f>C9+E9</f>
        <v>190.905</v>
      </c>
      <c r="C9" s="18">
        <v>57.148000000000003</v>
      </c>
      <c r="D9" s="18">
        <v>44.99</v>
      </c>
      <c r="E9" s="18">
        <v>133.75700000000001</v>
      </c>
      <c r="F9" s="18">
        <v>131.78899999999999</v>
      </c>
      <c r="G9" s="18">
        <v>62.097999999999999</v>
      </c>
      <c r="H9" s="18">
        <v>59.116</v>
      </c>
      <c r="I9" s="18">
        <v>10.403</v>
      </c>
      <c r="J9" s="18">
        <v>0.53800000000000003</v>
      </c>
      <c r="K9" s="18">
        <v>48.174999999999997</v>
      </c>
      <c r="L9" s="21"/>
      <c r="M9" s="20"/>
      <c r="N9" s="20"/>
    </row>
    <row r="10" spans="1:14" x14ac:dyDescent="0.25">
      <c r="A10" s="9" t="s">
        <v>10</v>
      </c>
      <c r="B10" s="18">
        <f t="shared" ref="B10:B17" si="0">C10+E10</f>
        <v>122.215</v>
      </c>
      <c r="C10" s="18">
        <v>2.2120000000000002</v>
      </c>
      <c r="D10" s="18">
        <v>1.798</v>
      </c>
      <c r="E10" s="18">
        <v>120.003</v>
      </c>
      <c r="F10" s="18">
        <v>118.497</v>
      </c>
      <c r="G10" s="18">
        <v>62.076000000000001</v>
      </c>
      <c r="H10" s="18">
        <v>3.718</v>
      </c>
      <c r="I10" s="18">
        <v>1.141</v>
      </c>
      <c r="J10" s="18">
        <v>0.17299999999999999</v>
      </c>
      <c r="K10" s="18">
        <v>2.4039999999999999</v>
      </c>
      <c r="L10" s="21"/>
      <c r="M10" s="20"/>
      <c r="N10" s="20"/>
    </row>
    <row r="11" spans="1:14" ht="30" x14ac:dyDescent="0.25">
      <c r="A11" s="9" t="s">
        <v>11</v>
      </c>
      <c r="B11" s="18">
        <f t="shared" si="0"/>
        <v>8.956999999999999</v>
      </c>
      <c r="C11" s="18">
        <v>1.256</v>
      </c>
      <c r="D11" s="18">
        <v>1.161</v>
      </c>
      <c r="E11" s="18">
        <v>7.7009999999999996</v>
      </c>
      <c r="F11" s="18">
        <v>7.5529999999999999</v>
      </c>
      <c r="G11" s="18">
        <v>0</v>
      </c>
      <c r="H11" s="18">
        <v>1.4039999999999999</v>
      </c>
      <c r="I11" s="18">
        <v>0.999</v>
      </c>
      <c r="J11" s="18">
        <v>3.5000000000000003E-2</v>
      </c>
      <c r="K11" s="18">
        <v>0.37</v>
      </c>
      <c r="L11" s="21"/>
      <c r="M11" s="20"/>
      <c r="N11" s="20"/>
    </row>
    <row r="12" spans="1:14" ht="30" x14ac:dyDescent="0.25">
      <c r="A12" s="9" t="s">
        <v>18</v>
      </c>
      <c r="B12" s="18">
        <f t="shared" si="0"/>
        <v>10.164999999999999</v>
      </c>
      <c r="C12" s="18">
        <v>9.5960000000000001</v>
      </c>
      <c r="D12" s="18">
        <v>9.4120000000000008</v>
      </c>
      <c r="E12" s="18">
        <v>0.56899999999999995</v>
      </c>
      <c r="F12" s="18">
        <v>0.53900000000000003</v>
      </c>
      <c r="G12" s="18">
        <v>0</v>
      </c>
      <c r="H12" s="18">
        <v>9.6259999999999994</v>
      </c>
      <c r="I12" s="18">
        <v>4.2729999999999997</v>
      </c>
      <c r="J12" s="18">
        <v>0.254</v>
      </c>
      <c r="K12" s="18">
        <v>5.0990000000000002</v>
      </c>
      <c r="L12" s="21"/>
      <c r="M12" s="20"/>
      <c r="N12" s="20"/>
    </row>
    <row r="13" spans="1:14" x14ac:dyDescent="0.25">
      <c r="A13" s="9" t="s">
        <v>12</v>
      </c>
      <c r="B13" s="18">
        <f t="shared" si="0"/>
        <v>7.7539999999999996</v>
      </c>
      <c r="C13" s="18">
        <v>5.4169999999999998</v>
      </c>
      <c r="D13" s="18">
        <v>5.35</v>
      </c>
      <c r="E13" s="18">
        <v>2.3370000000000002</v>
      </c>
      <c r="F13" s="18">
        <v>2.274</v>
      </c>
      <c r="G13" s="18">
        <v>0</v>
      </c>
      <c r="H13" s="18">
        <v>5.48</v>
      </c>
      <c r="I13" s="18">
        <v>2.4390000000000001</v>
      </c>
      <c r="J13" s="18">
        <v>0.06</v>
      </c>
      <c r="K13" s="18">
        <v>2.9809999999999999</v>
      </c>
      <c r="L13" s="21"/>
      <c r="M13" s="20"/>
      <c r="N13" s="20"/>
    </row>
    <row r="14" spans="1:14" x14ac:dyDescent="0.25">
      <c r="A14" s="9" t="s">
        <v>13</v>
      </c>
      <c r="B14" s="18">
        <f t="shared" si="0"/>
        <v>0.65900000000000003</v>
      </c>
      <c r="C14" s="18">
        <v>0.65800000000000003</v>
      </c>
      <c r="D14" s="18">
        <v>0.64700000000000002</v>
      </c>
      <c r="E14" s="18">
        <v>1E-3</v>
      </c>
      <c r="F14" s="18">
        <v>0</v>
      </c>
      <c r="G14" s="18">
        <v>0</v>
      </c>
      <c r="H14" s="18">
        <v>0.65900000000000003</v>
      </c>
      <c r="I14" s="18">
        <v>0.39500000000000002</v>
      </c>
      <c r="J14" s="18">
        <v>8.9999999999999993E-3</v>
      </c>
      <c r="K14" s="18">
        <v>0.254</v>
      </c>
      <c r="L14" s="21"/>
      <c r="M14" s="20"/>
      <c r="N14" s="20"/>
    </row>
    <row r="15" spans="1:14" ht="30" x14ac:dyDescent="0.25">
      <c r="A15" s="9" t="s">
        <v>42</v>
      </c>
      <c r="B15" s="18">
        <f t="shared" si="0"/>
        <v>27.157</v>
      </c>
      <c r="C15" s="18">
        <v>27.157</v>
      </c>
      <c r="D15" s="18">
        <v>18.553999999999998</v>
      </c>
      <c r="E15" s="18">
        <v>0</v>
      </c>
      <c r="F15" s="18">
        <v>0</v>
      </c>
      <c r="G15" s="18">
        <v>0</v>
      </c>
      <c r="H15" s="18">
        <v>27.157</v>
      </c>
      <c r="I15" s="18">
        <v>0.26</v>
      </c>
      <c r="J15" s="18">
        <v>0</v>
      </c>
      <c r="K15" s="18">
        <v>26.896999999999998</v>
      </c>
      <c r="L15" s="21"/>
      <c r="M15" s="20"/>
      <c r="N15" s="20"/>
    </row>
    <row r="16" spans="1:14" ht="30" x14ac:dyDescent="0.25">
      <c r="A16" s="9" t="s">
        <v>22</v>
      </c>
      <c r="B16" s="18">
        <f t="shared" si="0"/>
        <v>3.5500000000000003</v>
      </c>
      <c r="C16" s="18">
        <v>3.3370000000000002</v>
      </c>
      <c r="D16" s="18">
        <v>2.726</v>
      </c>
      <c r="E16" s="18">
        <v>0.21299999999999999</v>
      </c>
      <c r="F16" s="18">
        <v>0.193</v>
      </c>
      <c r="G16" s="18">
        <v>2.1999999999999999E-2</v>
      </c>
      <c r="H16" s="18">
        <v>3.3570000000000002</v>
      </c>
      <c r="I16" s="18">
        <v>0.873</v>
      </c>
      <c r="J16" s="18">
        <v>2E-3</v>
      </c>
      <c r="K16" s="18">
        <v>2.4820000000000002</v>
      </c>
      <c r="L16" s="21"/>
      <c r="M16" s="20"/>
      <c r="N16" s="20"/>
    </row>
    <row r="17" spans="1:14" x14ac:dyDescent="0.25">
      <c r="A17" s="9" t="s">
        <v>14</v>
      </c>
      <c r="B17" s="18">
        <f t="shared" si="0"/>
        <v>10.449</v>
      </c>
      <c r="C17" s="18">
        <v>7.5149999999999997</v>
      </c>
      <c r="D17" s="18">
        <v>5.3419999999999996</v>
      </c>
      <c r="E17" s="18">
        <v>2.9340000000000002</v>
      </c>
      <c r="F17" s="18">
        <v>2.7330000000000001</v>
      </c>
      <c r="G17" s="18">
        <v>0</v>
      </c>
      <c r="H17" s="18">
        <v>7.7160000000000002</v>
      </c>
      <c r="I17" s="18">
        <v>2.3E-2</v>
      </c>
      <c r="J17" s="18">
        <v>6.0000000000000001E-3</v>
      </c>
      <c r="K17" s="18">
        <v>7.6870000000000003</v>
      </c>
      <c r="L17" s="21"/>
      <c r="M17" s="20"/>
      <c r="N17" s="20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1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21"/>
      <c r="M19" s="28"/>
      <c r="N19" s="28"/>
    </row>
    <row r="20" spans="1:14" x14ac:dyDescent="0.25">
      <c r="A20" s="1" t="s">
        <v>95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4" x14ac:dyDescent="0.25">
      <c r="A21" s="9" t="s">
        <v>15</v>
      </c>
      <c r="B21" s="19">
        <f>C21+E21</f>
        <v>56.348999999999997</v>
      </c>
      <c r="C21" s="19">
        <v>8.2289999999999992</v>
      </c>
      <c r="D21" s="19">
        <v>7.65</v>
      </c>
      <c r="E21" s="19">
        <v>48.12</v>
      </c>
      <c r="F21" s="19">
        <v>47.241999999999997</v>
      </c>
      <c r="G21" s="19">
        <v>8.0120000000000005</v>
      </c>
      <c r="H21" s="19">
        <v>9.1069999999999993</v>
      </c>
      <c r="I21" s="19">
        <v>2.923</v>
      </c>
      <c r="J21" s="19">
        <v>0.50600000000000001</v>
      </c>
      <c r="K21" s="19">
        <v>5.6779999999999999</v>
      </c>
      <c r="L21" s="21"/>
      <c r="M21" s="20"/>
      <c r="N21" s="20"/>
    </row>
    <row r="22" spans="1:14" x14ac:dyDescent="0.25">
      <c r="A22" s="9" t="s">
        <v>10</v>
      </c>
      <c r="B22" s="19">
        <f t="shared" ref="B22:B29" si="1">C22+E22</f>
        <v>35.378999999999998</v>
      </c>
      <c r="C22" s="19">
        <v>0.46600000000000003</v>
      </c>
      <c r="D22" s="19">
        <v>0.437</v>
      </c>
      <c r="E22" s="19">
        <v>34.912999999999997</v>
      </c>
      <c r="F22" s="19">
        <v>34.442999999999998</v>
      </c>
      <c r="G22" s="19">
        <v>7.99</v>
      </c>
      <c r="H22" s="19">
        <v>0.93500000000000005</v>
      </c>
      <c r="I22" s="19">
        <v>3.1E-2</v>
      </c>
      <c r="J22" s="19">
        <v>0.17100000000000001</v>
      </c>
      <c r="K22" s="19">
        <v>0.73299999999999998</v>
      </c>
      <c r="L22" s="21"/>
      <c r="M22" s="20"/>
      <c r="N22" s="20"/>
    </row>
    <row r="23" spans="1:14" ht="30" x14ac:dyDescent="0.25">
      <c r="A23" s="9" t="s">
        <v>11</v>
      </c>
      <c r="B23" s="19">
        <f t="shared" si="1"/>
        <v>8.1709999999999994</v>
      </c>
      <c r="C23" s="19">
        <v>0.47199999999999998</v>
      </c>
      <c r="D23" s="19">
        <v>0.42599999999999999</v>
      </c>
      <c r="E23" s="19">
        <v>7.6989999999999998</v>
      </c>
      <c r="F23" s="19">
        <v>7.5529999999999999</v>
      </c>
      <c r="G23" s="19">
        <v>0</v>
      </c>
      <c r="H23" s="19">
        <v>0.61799999999999999</v>
      </c>
      <c r="I23" s="19">
        <v>0.40400000000000003</v>
      </c>
      <c r="J23" s="19">
        <v>3.4000000000000002E-2</v>
      </c>
      <c r="K23" s="19">
        <v>0.18</v>
      </c>
      <c r="L23" s="21"/>
      <c r="M23" s="20"/>
      <c r="N23" s="20"/>
    </row>
    <row r="24" spans="1:14" ht="30" x14ac:dyDescent="0.25">
      <c r="A24" s="9" t="s">
        <v>18</v>
      </c>
      <c r="B24" s="19">
        <f t="shared" si="1"/>
        <v>2.0259999999999998</v>
      </c>
      <c r="C24" s="19">
        <v>1.867</v>
      </c>
      <c r="D24" s="19">
        <v>1.84</v>
      </c>
      <c r="E24" s="19">
        <v>0.159</v>
      </c>
      <c r="F24" s="19">
        <v>0.153</v>
      </c>
      <c r="G24" s="19">
        <v>0</v>
      </c>
      <c r="H24" s="19">
        <v>1.8740000000000001</v>
      </c>
      <c r="I24" s="19">
        <v>0.67</v>
      </c>
      <c r="J24" s="19">
        <v>0.23200000000000001</v>
      </c>
      <c r="K24" s="19">
        <v>0.97199999999999998</v>
      </c>
      <c r="L24" s="21"/>
      <c r="M24" s="20"/>
      <c r="N24" s="20"/>
    </row>
    <row r="25" spans="1:14" x14ac:dyDescent="0.25">
      <c r="A25" s="9" t="s">
        <v>12</v>
      </c>
      <c r="B25" s="19">
        <f t="shared" si="1"/>
        <v>4.3309999999999995</v>
      </c>
      <c r="C25" s="19">
        <v>2.0019999999999998</v>
      </c>
      <c r="D25" s="19">
        <v>1.99</v>
      </c>
      <c r="E25" s="19">
        <v>2.3290000000000002</v>
      </c>
      <c r="F25" s="19">
        <v>2.2709999999999999</v>
      </c>
      <c r="G25" s="19">
        <v>0</v>
      </c>
      <c r="H25" s="19">
        <v>2.06</v>
      </c>
      <c r="I25" s="19">
        <v>0.83199999999999996</v>
      </c>
      <c r="J25" s="19">
        <v>5.8999999999999997E-2</v>
      </c>
      <c r="K25" s="19">
        <v>1.169</v>
      </c>
      <c r="L25" s="21"/>
      <c r="M25" s="20"/>
      <c r="N25" s="20"/>
    </row>
    <row r="26" spans="1:14" x14ac:dyDescent="0.25">
      <c r="A26" s="9" t="s">
        <v>13</v>
      </c>
      <c r="B26" s="19">
        <f t="shared" si="1"/>
        <v>0.32600000000000001</v>
      </c>
      <c r="C26" s="19">
        <v>0.32600000000000001</v>
      </c>
      <c r="D26" s="19">
        <v>0.32500000000000001</v>
      </c>
      <c r="E26" s="19">
        <v>0</v>
      </c>
      <c r="F26" s="19">
        <v>0</v>
      </c>
      <c r="G26" s="19">
        <v>0</v>
      </c>
      <c r="H26" s="19">
        <v>0.32600000000000001</v>
      </c>
      <c r="I26" s="19">
        <v>0.13600000000000001</v>
      </c>
      <c r="J26" s="19">
        <v>8.9999999999999993E-3</v>
      </c>
      <c r="K26" s="19">
        <v>0.18099999999999999</v>
      </c>
      <c r="L26" s="21"/>
      <c r="M26" s="20"/>
      <c r="N26" s="20"/>
    </row>
    <row r="27" spans="1:14" ht="30" x14ac:dyDescent="0.25">
      <c r="A27" s="9" t="s">
        <v>42</v>
      </c>
      <c r="B27" s="19">
        <f t="shared" si="1"/>
        <v>0.47799999999999998</v>
      </c>
      <c r="C27" s="19">
        <v>0.47799999999999998</v>
      </c>
      <c r="D27" s="19">
        <v>0.44234399999999996</v>
      </c>
      <c r="E27" s="19">
        <v>0</v>
      </c>
      <c r="F27" s="19">
        <v>0</v>
      </c>
      <c r="G27" s="19">
        <v>0</v>
      </c>
      <c r="H27" s="19">
        <v>0.47799999999999998</v>
      </c>
      <c r="I27" s="19">
        <v>0</v>
      </c>
      <c r="J27" s="19">
        <v>0</v>
      </c>
      <c r="K27" s="19">
        <v>0.47799999999999998</v>
      </c>
      <c r="L27" s="21"/>
      <c r="M27" s="20"/>
      <c r="N27" s="20"/>
    </row>
    <row r="28" spans="1:14" ht="30" x14ac:dyDescent="0.25">
      <c r="A28" s="9" t="s">
        <v>22</v>
      </c>
      <c r="B28" s="19">
        <f t="shared" si="1"/>
        <v>1.7710000000000001</v>
      </c>
      <c r="C28" s="19">
        <v>1.6120000000000001</v>
      </c>
      <c r="D28" s="19">
        <v>1.33</v>
      </c>
      <c r="E28" s="19">
        <v>0.159</v>
      </c>
      <c r="F28" s="19">
        <v>0.14399999999999999</v>
      </c>
      <c r="G28" s="19">
        <v>2.1999999999999999E-2</v>
      </c>
      <c r="H28" s="19">
        <v>1.627</v>
      </c>
      <c r="I28" s="19">
        <v>0.85</v>
      </c>
      <c r="J28" s="19">
        <v>1E-3</v>
      </c>
      <c r="K28" s="19">
        <v>0.77600000000000002</v>
      </c>
      <c r="L28" s="21"/>
      <c r="M28" s="20"/>
      <c r="N28" s="20"/>
    </row>
    <row r="29" spans="1:14" x14ac:dyDescent="0.25">
      <c r="A29" s="9" t="s">
        <v>14</v>
      </c>
      <c r="B29" s="19">
        <f t="shared" si="1"/>
        <v>3.8660000000000001</v>
      </c>
      <c r="C29" s="19">
        <v>1.0049999999999999</v>
      </c>
      <c r="D29" s="19">
        <v>0.86</v>
      </c>
      <c r="E29" s="19">
        <v>2.8610000000000002</v>
      </c>
      <c r="F29" s="19">
        <v>2.6779999999999999</v>
      </c>
      <c r="G29" s="19">
        <v>0</v>
      </c>
      <c r="H29" s="19">
        <v>1.1890000000000001</v>
      </c>
      <c r="I29" s="19">
        <v>0</v>
      </c>
      <c r="J29" s="19">
        <v>0</v>
      </c>
      <c r="K29" s="19">
        <v>1.1890000000000001</v>
      </c>
      <c r="L29" s="21"/>
      <c r="M29" s="20"/>
      <c r="N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21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21"/>
      <c r="M31" s="28"/>
      <c r="N31" s="28"/>
    </row>
    <row r="32" spans="1:14" x14ac:dyDescent="0.25">
      <c r="A32" s="3" t="s">
        <v>96</v>
      </c>
      <c r="L32" s="21"/>
    </row>
    <row r="33" spans="1:14" x14ac:dyDescent="0.25">
      <c r="A33" s="9" t="s">
        <v>97</v>
      </c>
      <c r="B33" s="18">
        <f t="shared" ref="B33:B44" si="2">C33+E33</f>
        <v>1.575</v>
      </c>
      <c r="C33" s="18">
        <v>1.5549999999999999</v>
      </c>
      <c r="D33" s="18">
        <v>1.4179999999999999</v>
      </c>
      <c r="E33" s="18">
        <v>0.02</v>
      </c>
      <c r="F33" s="18">
        <v>1.7999999999999999E-2</v>
      </c>
      <c r="G33" s="18">
        <v>0</v>
      </c>
      <c r="H33" s="18">
        <v>1.5569999999999999</v>
      </c>
      <c r="I33" s="18">
        <v>0.129</v>
      </c>
      <c r="J33" s="18">
        <v>0</v>
      </c>
      <c r="K33" s="18">
        <v>1.4279999999999999</v>
      </c>
      <c r="L33" s="21"/>
      <c r="M33" s="20"/>
      <c r="N33" s="20"/>
    </row>
    <row r="34" spans="1:14" x14ac:dyDescent="0.25">
      <c r="A34" s="9" t="s">
        <v>98</v>
      </c>
      <c r="B34" s="18">
        <f t="shared" si="2"/>
        <v>40.616</v>
      </c>
      <c r="C34" s="18">
        <v>7.4109999999999996</v>
      </c>
      <c r="D34" s="18">
        <v>6.1859999999999999</v>
      </c>
      <c r="E34" s="18">
        <v>33.204999999999998</v>
      </c>
      <c r="F34" s="18">
        <v>32.823999999999998</v>
      </c>
      <c r="G34" s="18">
        <v>32.725999999999999</v>
      </c>
      <c r="H34" s="18">
        <v>7.7919999999999998</v>
      </c>
      <c r="I34" s="18">
        <v>0.40500000000000003</v>
      </c>
      <c r="J34" s="18">
        <v>0</v>
      </c>
      <c r="K34" s="18">
        <v>7.3869999999999996</v>
      </c>
      <c r="L34" s="21"/>
      <c r="M34" s="20"/>
      <c r="N34" s="20"/>
    </row>
    <row r="35" spans="1:14" x14ac:dyDescent="0.25">
      <c r="A35" s="9" t="s">
        <v>99</v>
      </c>
      <c r="B35" s="19">
        <f t="shared" si="2"/>
        <v>2.4990000000000001</v>
      </c>
      <c r="C35" s="19">
        <v>2.3180000000000001</v>
      </c>
      <c r="D35" s="19">
        <v>2.0369999999999999</v>
      </c>
      <c r="E35" s="19">
        <v>0.18099999999999999</v>
      </c>
      <c r="F35" s="19">
        <v>0.16900000000000001</v>
      </c>
      <c r="G35" s="19">
        <v>0.10199999999999999</v>
      </c>
      <c r="H35" s="19">
        <v>2.3290000000000002</v>
      </c>
      <c r="I35" s="19">
        <v>6.6000000000000003E-2</v>
      </c>
      <c r="J35" s="19">
        <v>0</v>
      </c>
      <c r="K35" s="19">
        <v>2.2629999999999999</v>
      </c>
      <c r="L35" s="21"/>
      <c r="M35" s="20"/>
      <c r="N35" s="20"/>
    </row>
    <row r="36" spans="1:14" x14ac:dyDescent="0.25">
      <c r="A36" s="9" t="s">
        <v>100</v>
      </c>
      <c r="B36" s="19">
        <f t="shared" si="2"/>
        <v>8.8710000000000004</v>
      </c>
      <c r="C36" s="19">
        <v>6.2949999999999999</v>
      </c>
      <c r="D36" s="19">
        <v>5.2450000000000001</v>
      </c>
      <c r="E36" s="19">
        <v>2.5760000000000001</v>
      </c>
      <c r="F36" s="19">
        <v>2.4910000000000001</v>
      </c>
      <c r="G36" s="19">
        <v>1.5209999999999999</v>
      </c>
      <c r="H36" s="19">
        <v>6.3810000000000002</v>
      </c>
      <c r="I36" s="19">
        <v>0.254</v>
      </c>
      <c r="J36" s="19">
        <v>1E-3</v>
      </c>
      <c r="K36" s="19">
        <v>6.1260000000000003</v>
      </c>
      <c r="L36" s="21"/>
      <c r="M36" s="20"/>
      <c r="N36" s="20"/>
    </row>
    <row r="37" spans="1:14" x14ac:dyDescent="0.25">
      <c r="A37" s="9" t="s">
        <v>101</v>
      </c>
      <c r="B37" s="19">
        <f t="shared" si="2"/>
        <v>2.5579999999999998</v>
      </c>
      <c r="C37" s="19">
        <v>1.7290000000000001</v>
      </c>
      <c r="D37" s="19">
        <v>0.32</v>
      </c>
      <c r="E37" s="19">
        <v>0.82899999999999996</v>
      </c>
      <c r="F37" s="19">
        <v>0.79300000000000004</v>
      </c>
      <c r="G37" s="19">
        <v>0</v>
      </c>
      <c r="H37" s="19">
        <v>1.764</v>
      </c>
      <c r="I37" s="19">
        <v>8.5000000000000006E-2</v>
      </c>
      <c r="J37" s="19">
        <v>0</v>
      </c>
      <c r="K37" s="19">
        <v>1.679</v>
      </c>
      <c r="L37" s="21"/>
      <c r="M37" s="20"/>
      <c r="N37" s="20"/>
    </row>
    <row r="38" spans="1:14" x14ac:dyDescent="0.25">
      <c r="A38" s="9" t="s">
        <v>102</v>
      </c>
      <c r="B38" s="19">
        <f t="shared" si="2"/>
        <v>2.3079999999999998</v>
      </c>
      <c r="C38" s="19">
        <v>2.2429999999999999</v>
      </c>
      <c r="D38" s="19">
        <v>1.1879999999999999</v>
      </c>
      <c r="E38" s="19">
        <v>6.5000000000000002E-2</v>
      </c>
      <c r="F38" s="19">
        <v>6.3E-2</v>
      </c>
      <c r="G38" s="19">
        <v>6.2E-2</v>
      </c>
      <c r="H38" s="19">
        <v>2.2450000000000001</v>
      </c>
      <c r="I38" s="19">
        <v>7.0000000000000001E-3</v>
      </c>
      <c r="J38" s="19">
        <v>0</v>
      </c>
      <c r="K38" s="19">
        <v>2.238</v>
      </c>
      <c r="L38" s="21"/>
      <c r="M38" s="20"/>
      <c r="N38" s="20"/>
    </row>
    <row r="39" spans="1:14" x14ac:dyDescent="0.25">
      <c r="A39" s="9" t="s">
        <v>103</v>
      </c>
      <c r="B39" s="19">
        <f t="shared" si="2"/>
        <v>1.2369999999999999</v>
      </c>
      <c r="C39" s="19">
        <v>1.1779999999999999</v>
      </c>
      <c r="D39" s="19">
        <v>0.84599999999999997</v>
      </c>
      <c r="E39" s="19">
        <v>5.8999999999999997E-2</v>
      </c>
      <c r="F39" s="19">
        <v>5.3999999999999999E-2</v>
      </c>
      <c r="G39" s="19">
        <v>1.2E-2</v>
      </c>
      <c r="H39" s="19">
        <v>1.1819999999999999</v>
      </c>
      <c r="I39" s="19">
        <v>0.222</v>
      </c>
      <c r="J39" s="19">
        <v>0</v>
      </c>
      <c r="K39" s="19">
        <v>0.96</v>
      </c>
      <c r="L39" s="21"/>
      <c r="M39" s="20"/>
      <c r="N39" s="20"/>
    </row>
    <row r="40" spans="1:14" x14ac:dyDescent="0.25">
      <c r="A40" s="9" t="s">
        <v>104</v>
      </c>
      <c r="B40" s="19">
        <f t="shared" si="2"/>
        <v>3.6219999999999999</v>
      </c>
      <c r="C40" s="19">
        <v>2.6739999999999999</v>
      </c>
      <c r="D40" s="19">
        <v>1.75</v>
      </c>
      <c r="E40" s="19">
        <v>0.94799999999999995</v>
      </c>
      <c r="F40" s="19">
        <v>0.91300000000000003</v>
      </c>
      <c r="G40" s="19">
        <v>3.9E-2</v>
      </c>
      <c r="H40" s="19">
        <v>2.7090000000000001</v>
      </c>
      <c r="I40" s="19">
        <v>0.16</v>
      </c>
      <c r="J40" s="19">
        <v>0</v>
      </c>
      <c r="K40" s="19">
        <v>2.5489999999999999</v>
      </c>
      <c r="L40" s="21"/>
      <c r="M40" s="20"/>
      <c r="N40" s="20"/>
    </row>
    <row r="41" spans="1:14" x14ac:dyDescent="0.25">
      <c r="A41" s="9" t="s">
        <v>105</v>
      </c>
      <c r="B41" s="19">
        <f t="shared" si="2"/>
        <v>32.177999999999997</v>
      </c>
      <c r="C41" s="19">
        <v>3.1480000000000001</v>
      </c>
      <c r="D41" s="19">
        <v>2.5489999999999999</v>
      </c>
      <c r="E41" s="19">
        <v>29.029999999999998</v>
      </c>
      <c r="F41" s="19">
        <v>28.823</v>
      </c>
      <c r="G41" s="19">
        <v>17.564999999999998</v>
      </c>
      <c r="H41" s="19">
        <v>3.355</v>
      </c>
      <c r="I41" s="19">
        <v>1.2189999999999999</v>
      </c>
      <c r="J41" s="19">
        <v>2.4E-2</v>
      </c>
      <c r="K41" s="19">
        <v>2.1120000000000001</v>
      </c>
      <c r="L41" s="21"/>
      <c r="M41" s="20"/>
      <c r="N41" s="20"/>
    </row>
    <row r="42" spans="1:14" x14ac:dyDescent="0.25">
      <c r="A42" s="9" t="s">
        <v>106</v>
      </c>
      <c r="B42" s="19">
        <f t="shared" si="2"/>
        <v>7.8470000000000004</v>
      </c>
      <c r="C42" s="19">
        <v>2.5990000000000002</v>
      </c>
      <c r="D42" s="19">
        <v>2.4750000000000001</v>
      </c>
      <c r="E42" s="19">
        <v>5.2480000000000002</v>
      </c>
      <c r="F42" s="19">
        <v>5.16</v>
      </c>
      <c r="G42" s="19">
        <v>7.0000000000000001E-3</v>
      </c>
      <c r="H42" s="19">
        <v>2.6869999999999998</v>
      </c>
      <c r="I42" s="19">
        <v>1.014</v>
      </c>
      <c r="J42" s="19">
        <v>0</v>
      </c>
      <c r="K42" s="19">
        <v>1.673</v>
      </c>
      <c r="L42" s="21"/>
      <c r="M42" s="20"/>
      <c r="N42" s="20"/>
    </row>
    <row r="43" spans="1:14" x14ac:dyDescent="0.25">
      <c r="A43" s="9" t="s">
        <v>107</v>
      </c>
      <c r="B43" s="19">
        <f t="shared" si="2"/>
        <v>2.6240000000000001</v>
      </c>
      <c r="C43" s="19">
        <v>2.0950000000000002</v>
      </c>
      <c r="D43" s="19">
        <v>1.663</v>
      </c>
      <c r="E43" s="19">
        <v>0.52900000000000003</v>
      </c>
      <c r="F43" s="19">
        <v>0.501</v>
      </c>
      <c r="G43" s="19">
        <v>0</v>
      </c>
      <c r="H43" s="19">
        <v>2.1240000000000001</v>
      </c>
      <c r="I43" s="19">
        <v>0.47499999999999998</v>
      </c>
      <c r="J43" s="19">
        <v>7.0000000000000001E-3</v>
      </c>
      <c r="K43" s="19">
        <v>1.6419999999999999</v>
      </c>
      <c r="L43" s="21"/>
      <c r="M43" s="20"/>
      <c r="N43" s="20"/>
    </row>
    <row r="44" spans="1:14" x14ac:dyDescent="0.25">
      <c r="A44" s="9" t="s">
        <v>108</v>
      </c>
      <c r="B44" s="19">
        <f t="shared" si="2"/>
        <v>1.9689999999999999</v>
      </c>
      <c r="C44" s="19">
        <v>0.99399999999999999</v>
      </c>
      <c r="D44" s="19">
        <v>0.82099999999999995</v>
      </c>
      <c r="E44" s="19">
        <v>0.97499999999999998</v>
      </c>
      <c r="F44" s="19">
        <v>0.879</v>
      </c>
      <c r="G44" s="19">
        <v>0.28399999999999997</v>
      </c>
      <c r="H44" s="19">
        <v>1.0900000000000001</v>
      </c>
      <c r="I44" s="19">
        <v>0.28999999999999998</v>
      </c>
      <c r="J44" s="19">
        <v>0</v>
      </c>
      <c r="K44" s="19">
        <v>0.8</v>
      </c>
      <c r="L44" s="21"/>
      <c r="M44" s="20"/>
      <c r="N44" s="20"/>
    </row>
    <row r="45" spans="1:14" x14ac:dyDescent="0.25">
      <c r="A45" s="9" t="s">
        <v>109</v>
      </c>
      <c r="B45" s="19">
        <f>C45+E45</f>
        <v>1.075</v>
      </c>
      <c r="C45" s="19">
        <v>0.99099999999999999</v>
      </c>
      <c r="D45" s="19">
        <v>0.84399999999999997</v>
      </c>
      <c r="E45" s="19">
        <v>8.4000000000000005E-2</v>
      </c>
      <c r="F45" s="19">
        <v>8.3000000000000004E-2</v>
      </c>
      <c r="G45" s="19">
        <v>8.1000000000000003E-2</v>
      </c>
      <c r="H45" s="19">
        <v>0.99199999999999999</v>
      </c>
      <c r="I45" s="19">
        <v>0.39700000000000002</v>
      </c>
      <c r="J45" s="19">
        <v>0</v>
      </c>
      <c r="K45" s="19">
        <v>0.59499999999999997</v>
      </c>
      <c r="L45" s="21"/>
      <c r="M45" s="20"/>
      <c r="N45" s="20"/>
    </row>
    <row r="46" spans="1:14" x14ac:dyDescent="0.25">
      <c r="A46" s="9" t="s">
        <v>110</v>
      </c>
      <c r="B46" s="19">
        <f t="shared" ref="B46:B49" si="3">C46+E46</f>
        <v>1.3140000000000001</v>
      </c>
      <c r="C46" s="19">
        <v>1.298</v>
      </c>
      <c r="D46" s="19">
        <v>0.82</v>
      </c>
      <c r="E46" s="19">
        <v>1.6E-2</v>
      </c>
      <c r="F46" s="19">
        <v>1.6E-2</v>
      </c>
      <c r="G46" s="19">
        <v>0</v>
      </c>
      <c r="H46" s="19">
        <v>1.2989999999999999</v>
      </c>
      <c r="I46" s="19">
        <v>7.3999999999999996E-2</v>
      </c>
      <c r="J46" s="19">
        <v>0</v>
      </c>
      <c r="K46" s="19">
        <v>1.2250000000000001</v>
      </c>
      <c r="L46" s="21"/>
      <c r="M46" s="20"/>
      <c r="N46" s="20"/>
    </row>
    <row r="47" spans="1:14" x14ac:dyDescent="0.25">
      <c r="A47" s="9" t="s">
        <v>111</v>
      </c>
      <c r="B47" s="19">
        <f t="shared" si="3"/>
        <v>5.093</v>
      </c>
      <c r="C47" s="19">
        <v>4.5910000000000002</v>
      </c>
      <c r="D47" s="19">
        <v>2.9409999999999998</v>
      </c>
      <c r="E47" s="19">
        <v>0.502</v>
      </c>
      <c r="F47" s="19">
        <v>0.48299999999999998</v>
      </c>
      <c r="G47" s="19">
        <v>0.19900000000000001</v>
      </c>
      <c r="H47" s="19">
        <v>4.6100000000000003</v>
      </c>
      <c r="I47" s="19">
        <v>0.624</v>
      </c>
      <c r="J47" s="19">
        <v>0</v>
      </c>
      <c r="K47" s="19">
        <v>3.9860000000000002</v>
      </c>
      <c r="L47" s="21"/>
      <c r="M47" s="20"/>
      <c r="N47" s="20"/>
    </row>
    <row r="48" spans="1:14" x14ac:dyDescent="0.25">
      <c r="A48" s="9" t="s">
        <v>112</v>
      </c>
      <c r="B48" s="19">
        <f t="shared" si="3"/>
        <v>14.686</v>
      </c>
      <c r="C48" s="19">
        <v>3.45</v>
      </c>
      <c r="D48" s="19">
        <v>2.5169999999999999</v>
      </c>
      <c r="E48" s="19">
        <v>11.236000000000001</v>
      </c>
      <c r="F48" s="19">
        <v>11.145</v>
      </c>
      <c r="G48" s="19">
        <v>1.488</v>
      </c>
      <c r="H48" s="19">
        <v>3.5409999999999999</v>
      </c>
      <c r="I48" s="19">
        <v>1.4530000000000001</v>
      </c>
      <c r="J48" s="19">
        <v>0</v>
      </c>
      <c r="K48" s="19">
        <v>2.0880000000000001</v>
      </c>
      <c r="L48" s="21"/>
      <c r="M48" s="20"/>
      <c r="N48" s="20"/>
    </row>
    <row r="49" spans="1:14" x14ac:dyDescent="0.25">
      <c r="A49" s="9" t="s">
        <v>113</v>
      </c>
      <c r="B49" s="19">
        <f t="shared" si="3"/>
        <v>4.4860000000000007</v>
      </c>
      <c r="C49" s="19">
        <v>4.3520000000000003</v>
      </c>
      <c r="D49" s="19">
        <v>3.718</v>
      </c>
      <c r="E49" s="19">
        <v>0.13400000000000001</v>
      </c>
      <c r="F49" s="19">
        <v>0.13200000000000001</v>
      </c>
      <c r="G49" s="19">
        <v>0</v>
      </c>
      <c r="H49" s="19">
        <v>4.3540000000000001</v>
      </c>
      <c r="I49" s="19">
        <v>0.60699999999999998</v>
      </c>
      <c r="J49" s="19">
        <v>0</v>
      </c>
      <c r="K49" s="19">
        <v>3.7469999999999999</v>
      </c>
      <c r="L49" s="21"/>
      <c r="M49" s="20"/>
      <c r="N49" s="20"/>
    </row>
    <row r="50" spans="1:14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4" x14ac:dyDescent="0.25">
      <c r="C51" s="20"/>
      <c r="D51" s="20"/>
      <c r="E51" s="20"/>
      <c r="F51" s="20"/>
      <c r="G51" s="20"/>
      <c r="H51" s="20"/>
      <c r="I51" s="20"/>
      <c r="J51" s="20"/>
      <c r="K51" s="20"/>
    </row>
    <row r="52" spans="1:14" x14ac:dyDescent="0.25">
      <c r="C52" s="20"/>
      <c r="D52" s="20"/>
      <c r="E52" s="20"/>
      <c r="F52" s="20"/>
      <c r="G52" s="20"/>
      <c r="H52" s="20"/>
      <c r="I52" s="20"/>
      <c r="J52" s="20"/>
      <c r="K52" s="20"/>
    </row>
    <row r="54" spans="1:14" x14ac:dyDescent="0.25">
      <c r="C54" s="21"/>
      <c r="D54" s="21"/>
      <c r="E54" s="21"/>
      <c r="F54" s="21"/>
      <c r="G54" s="21"/>
      <c r="H54" s="21"/>
      <c r="I54" s="21"/>
      <c r="J54" s="21"/>
      <c r="K54" s="21"/>
    </row>
  </sheetData>
  <mergeCells count="9">
    <mergeCell ref="M5:M6"/>
    <mergeCell ref="N5:N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"/>
  <sheetViews>
    <sheetView zoomScale="70" zoomScaleNormal="70" workbookViewId="0">
      <selection activeCell="K17" sqref="K17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4" width="11.42578125" style="26" customWidth="1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1" t="s">
        <v>114</v>
      </c>
      <c r="B8"/>
      <c r="C8"/>
      <c r="D8"/>
      <c r="E8"/>
      <c r="F8"/>
      <c r="G8"/>
      <c r="H8"/>
      <c r="I8"/>
      <c r="J8"/>
      <c r="K8"/>
      <c r="M8" s="27"/>
      <c r="N8" s="27"/>
    </row>
    <row r="9" spans="1:14" x14ac:dyDescent="0.25">
      <c r="A9" s="9" t="s">
        <v>15</v>
      </c>
      <c r="B9" s="19">
        <f>C9+E9</f>
        <v>105.022682</v>
      </c>
      <c r="C9" s="19">
        <f>SUM(C10:C17)</f>
        <v>17.442</v>
      </c>
      <c r="D9" s="19">
        <f t="shared" ref="D9:K9" si="0">SUM(D10:D17)</f>
        <v>16.863</v>
      </c>
      <c r="E9" s="19">
        <f t="shared" si="0"/>
        <v>87.580681999999996</v>
      </c>
      <c r="F9" s="19">
        <f t="shared" si="0"/>
        <v>83.234411999999992</v>
      </c>
      <c r="G9" s="19">
        <f t="shared" si="0"/>
        <v>10.96</v>
      </c>
      <c r="H9" s="19">
        <f t="shared" si="0"/>
        <v>21.788</v>
      </c>
      <c r="I9" s="19">
        <f t="shared" si="0"/>
        <v>10.948999999999998</v>
      </c>
      <c r="J9" s="19">
        <f t="shared" si="0"/>
        <v>1.8089999999999998E-2</v>
      </c>
      <c r="K9" s="19">
        <f t="shared" si="0"/>
        <v>10.822000000000001</v>
      </c>
      <c r="M9" s="20"/>
      <c r="N9" s="20"/>
    </row>
    <row r="10" spans="1:14" x14ac:dyDescent="0.25">
      <c r="A10" s="9" t="s">
        <v>10</v>
      </c>
      <c r="B10" s="19">
        <f t="shared" ref="B10:B17" si="1">C10+E10</f>
        <v>22.161999999999999</v>
      </c>
      <c r="C10" s="19">
        <v>0.378</v>
      </c>
      <c r="D10" s="19">
        <v>0.34599999999999997</v>
      </c>
      <c r="E10" s="19">
        <v>21.783999999999999</v>
      </c>
      <c r="F10" s="19">
        <v>20.777000000000001</v>
      </c>
      <c r="G10" s="19">
        <v>10.96</v>
      </c>
      <c r="H10" s="19">
        <v>1.385</v>
      </c>
      <c r="I10" s="19">
        <v>4.3999999999999997E-2</v>
      </c>
      <c r="J10" s="19">
        <v>1.2E-2</v>
      </c>
      <c r="K10" s="19">
        <v>1.3280000000000001</v>
      </c>
      <c r="M10" s="20"/>
      <c r="N10" s="20"/>
    </row>
    <row r="11" spans="1:14" ht="30" x14ac:dyDescent="0.25">
      <c r="A11" s="9" t="s">
        <v>11</v>
      </c>
      <c r="B11" s="19">
        <f t="shared" si="1"/>
        <v>2.3702580000000002</v>
      </c>
      <c r="C11" s="19">
        <v>2.37</v>
      </c>
      <c r="D11" s="19">
        <v>2.3690000000000002</v>
      </c>
      <c r="E11" s="19">
        <v>2.5799999999999998E-4</v>
      </c>
      <c r="F11" s="19">
        <v>2.05E-4</v>
      </c>
      <c r="G11" s="19">
        <v>0</v>
      </c>
      <c r="H11" s="19">
        <v>2.37</v>
      </c>
      <c r="I11" s="19">
        <v>2.1920000000000002</v>
      </c>
      <c r="J11" s="19">
        <v>1E-3</v>
      </c>
      <c r="K11" s="19">
        <v>0.17799999999999999</v>
      </c>
      <c r="M11" s="20"/>
      <c r="N11" s="20"/>
    </row>
    <row r="12" spans="1:14" ht="30" x14ac:dyDescent="0.25">
      <c r="A12" s="9" t="s">
        <v>18</v>
      </c>
      <c r="B12" s="19">
        <f t="shared" si="1"/>
        <v>70.043999999999997</v>
      </c>
      <c r="C12" s="19">
        <v>4.5949999999999998</v>
      </c>
      <c r="D12" s="19">
        <v>4.5259999999999998</v>
      </c>
      <c r="E12" s="19">
        <v>65.448999999999998</v>
      </c>
      <c r="F12" s="19">
        <v>62.146999999999998</v>
      </c>
      <c r="G12" s="19">
        <v>0</v>
      </c>
      <c r="H12" s="19">
        <v>7.8970000000000002</v>
      </c>
      <c r="I12" s="19">
        <v>2.1520000000000001</v>
      </c>
      <c r="J12" s="19">
        <v>3.2400000000000001E-4</v>
      </c>
      <c r="K12" s="19">
        <v>5.7460000000000004</v>
      </c>
      <c r="M12" s="20"/>
      <c r="N12" s="20"/>
    </row>
    <row r="13" spans="1:14" x14ac:dyDescent="0.25">
      <c r="A13" s="9" t="s">
        <v>12</v>
      </c>
      <c r="B13" s="19">
        <f t="shared" si="1"/>
        <v>6.0409999999999995</v>
      </c>
      <c r="C13" s="19">
        <v>6.0369999999999999</v>
      </c>
      <c r="D13" s="19">
        <v>6.0179999999999998</v>
      </c>
      <c r="E13" s="19">
        <v>4.0000000000000001E-3</v>
      </c>
      <c r="F13" s="19">
        <v>4.0000000000000001E-3</v>
      </c>
      <c r="G13" s="19">
        <v>0</v>
      </c>
      <c r="H13" s="19">
        <v>6.0369999999999999</v>
      </c>
      <c r="I13" s="19">
        <v>5.43</v>
      </c>
      <c r="J13" s="19">
        <v>3.6699999999999998E-4</v>
      </c>
      <c r="K13" s="19">
        <v>0.60699999999999998</v>
      </c>
      <c r="M13" s="20"/>
      <c r="N13" s="20"/>
    </row>
    <row r="14" spans="1:14" x14ac:dyDescent="0.25">
      <c r="A14" s="9" t="s">
        <v>13</v>
      </c>
      <c r="B14" s="19">
        <f t="shared" si="1"/>
        <v>0.94103099999999995</v>
      </c>
      <c r="C14" s="19">
        <v>0.94099999999999995</v>
      </c>
      <c r="D14" s="19">
        <v>0.94</v>
      </c>
      <c r="E14" s="19">
        <v>3.1000000000000001E-5</v>
      </c>
      <c r="F14" s="19">
        <v>2.9999999999999997E-5</v>
      </c>
      <c r="G14" s="19">
        <v>0</v>
      </c>
      <c r="H14" s="19">
        <v>0.94099999999999995</v>
      </c>
      <c r="I14" s="19">
        <v>0.88200000000000001</v>
      </c>
      <c r="J14" s="19">
        <v>5.8E-5</v>
      </c>
      <c r="K14" s="19">
        <v>5.8999999999999997E-2</v>
      </c>
      <c r="M14" s="20"/>
      <c r="N14" s="20"/>
    </row>
    <row r="15" spans="1:14" ht="30" x14ac:dyDescent="0.25">
      <c r="A15" s="9" t="s">
        <v>42</v>
      </c>
      <c r="B15" s="19">
        <f t="shared" si="1"/>
        <v>0.55639300000000003</v>
      </c>
      <c r="C15" s="19">
        <v>0.55500000000000005</v>
      </c>
      <c r="D15" s="19">
        <v>0.17199999999999999</v>
      </c>
      <c r="E15" s="19">
        <v>1.3929999999999997E-3</v>
      </c>
      <c r="F15" s="19">
        <v>1.1770000000000001E-3</v>
      </c>
      <c r="G15" s="19">
        <v>0</v>
      </c>
      <c r="H15" s="19">
        <v>0.55500000000000005</v>
      </c>
      <c r="I15" s="19">
        <v>4.5999999999999999E-2</v>
      </c>
      <c r="J15" s="19">
        <v>6.0000000000000002E-6</v>
      </c>
      <c r="K15" s="19">
        <v>0.50800000000000001</v>
      </c>
      <c r="M15" s="20"/>
      <c r="N15" s="20"/>
    </row>
    <row r="16" spans="1:14" ht="30" x14ac:dyDescent="0.25">
      <c r="A16" s="9" t="s">
        <v>22</v>
      </c>
      <c r="B16" s="19">
        <f t="shared" si="1"/>
        <v>2.6579999999999999</v>
      </c>
      <c r="C16" s="19">
        <v>2.3319999999999999</v>
      </c>
      <c r="D16" s="19">
        <v>2.2690000000000001</v>
      </c>
      <c r="E16" s="19">
        <v>0.32600000000000001</v>
      </c>
      <c r="F16" s="19">
        <v>0.29099999999999998</v>
      </c>
      <c r="G16" s="19">
        <v>0</v>
      </c>
      <c r="H16" s="19">
        <v>2.367</v>
      </c>
      <c r="I16" s="19">
        <v>7.3999999999999996E-2</v>
      </c>
      <c r="J16" s="19">
        <v>4.0000000000000001E-3</v>
      </c>
      <c r="K16" s="19">
        <v>2.29</v>
      </c>
      <c r="M16" s="20"/>
      <c r="N16" s="20"/>
    </row>
    <row r="17" spans="1:14" x14ac:dyDescent="0.25">
      <c r="A17" s="9" t="s">
        <v>14</v>
      </c>
      <c r="B17" s="19">
        <f t="shared" si="1"/>
        <v>0.25</v>
      </c>
      <c r="C17" s="19">
        <v>0.23400000000000001</v>
      </c>
      <c r="D17" s="19">
        <v>0.223</v>
      </c>
      <c r="E17" s="19">
        <v>1.6E-2</v>
      </c>
      <c r="F17" s="19">
        <v>1.4E-2</v>
      </c>
      <c r="G17" s="19">
        <v>0</v>
      </c>
      <c r="H17" s="19">
        <v>0.23599999999999999</v>
      </c>
      <c r="I17" s="19">
        <v>0.129</v>
      </c>
      <c r="J17" s="19">
        <v>3.3500000000000001E-4</v>
      </c>
      <c r="K17" s="19">
        <v>0.106</v>
      </c>
      <c r="M17" s="20"/>
      <c r="N17" s="20"/>
    </row>
  </sheetData>
  <mergeCells count="9">
    <mergeCell ref="M5:M6"/>
    <mergeCell ref="N5:N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4"/>
  <sheetViews>
    <sheetView topLeftCell="A13" zoomScale="60" zoomScaleNormal="60" workbookViewId="0">
      <selection activeCell="I50" sqref="I50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4" width="11.42578125" style="26" customWidth="1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1" t="s">
        <v>115</v>
      </c>
      <c r="B8"/>
      <c r="C8"/>
      <c r="D8"/>
      <c r="E8"/>
      <c r="F8"/>
      <c r="G8"/>
      <c r="H8" s="22"/>
      <c r="I8"/>
      <c r="J8"/>
      <c r="K8"/>
      <c r="M8" s="27"/>
      <c r="N8" s="27"/>
    </row>
    <row r="9" spans="1:14" x14ac:dyDescent="0.25">
      <c r="A9" s="9" t="s">
        <v>15</v>
      </c>
      <c r="B9" s="18">
        <f>C9+E9</f>
        <v>1207.71790491</v>
      </c>
      <c r="C9" s="18">
        <v>69.660318910000015</v>
      </c>
      <c r="D9" s="18">
        <v>42.731464899999999</v>
      </c>
      <c r="E9" s="18">
        <v>1138.0575859999999</v>
      </c>
      <c r="F9" s="30">
        <v>1135.7957379999996</v>
      </c>
      <c r="G9" s="30">
        <v>1056.4205169999998</v>
      </c>
      <c r="H9" s="18">
        <v>71.922166909999973</v>
      </c>
      <c r="I9" s="18">
        <v>20.463449999999998</v>
      </c>
      <c r="J9" s="18">
        <v>9.4154000000000002E-2</v>
      </c>
      <c r="K9" s="18">
        <v>51.367066910000005</v>
      </c>
      <c r="L9" s="21"/>
      <c r="M9" s="20"/>
      <c r="N9" s="20"/>
    </row>
    <row r="10" spans="1:14" x14ac:dyDescent="0.25">
      <c r="A10" s="9" t="s">
        <v>10</v>
      </c>
      <c r="B10" s="18">
        <f t="shared" ref="B10:B17" si="0">C10+E10</f>
        <v>1136.8713160099999</v>
      </c>
      <c r="C10" s="18">
        <v>3.0899520100000002</v>
      </c>
      <c r="D10" s="18">
        <v>2.3750440000000004</v>
      </c>
      <c r="E10" s="18">
        <v>1133.7813639999999</v>
      </c>
      <c r="F10" s="30">
        <v>1131.649692</v>
      </c>
      <c r="G10" s="30">
        <v>1055.786177</v>
      </c>
      <c r="H10" s="18">
        <v>5.2216240099999576</v>
      </c>
      <c r="I10" s="18">
        <v>2.3516080000000001</v>
      </c>
      <c r="J10" s="18">
        <v>4.6156999999999997E-2</v>
      </c>
      <c r="K10" s="18">
        <v>2.8261780099999996</v>
      </c>
      <c r="L10" s="21"/>
      <c r="M10" s="20"/>
      <c r="N10" s="20"/>
    </row>
    <row r="11" spans="1:14" ht="30" x14ac:dyDescent="0.25">
      <c r="A11" s="9" t="s">
        <v>11</v>
      </c>
      <c r="B11" s="18">
        <f t="shared" si="0"/>
        <v>3.7225163999999999</v>
      </c>
      <c r="C11" s="18">
        <v>3.7221213999999998</v>
      </c>
      <c r="D11" s="18">
        <v>3.4455499999999999</v>
      </c>
      <c r="E11" s="18">
        <v>3.9500000000000001E-4</v>
      </c>
      <c r="F11" s="18">
        <v>3.9500000000000001E-4</v>
      </c>
      <c r="G11" s="18">
        <v>3.21E-4</v>
      </c>
      <c r="H11" s="18">
        <v>3.7221213999999998</v>
      </c>
      <c r="I11" s="18">
        <v>3.4519330000000008</v>
      </c>
      <c r="J11" s="18">
        <v>1.9289999999999999E-3</v>
      </c>
      <c r="K11" s="18">
        <v>0.26825840000000006</v>
      </c>
      <c r="L11" s="21"/>
      <c r="M11" s="20"/>
      <c r="N11" s="20"/>
    </row>
    <row r="12" spans="1:14" ht="30" x14ac:dyDescent="0.25">
      <c r="A12" s="9" t="s">
        <v>18</v>
      </c>
      <c r="B12" s="18">
        <f t="shared" si="0"/>
        <v>13.477843000000002</v>
      </c>
      <c r="C12" s="18">
        <v>13.465048000000001</v>
      </c>
      <c r="D12" s="18">
        <v>11.002409900000002</v>
      </c>
      <c r="E12" s="18">
        <v>1.2794999999999999E-2</v>
      </c>
      <c r="F12" s="18">
        <v>6.6770000000000006E-3</v>
      </c>
      <c r="G12" s="18">
        <v>0</v>
      </c>
      <c r="H12" s="18">
        <v>13.471166000000004</v>
      </c>
      <c r="I12" s="18">
        <v>8.7151210000000017</v>
      </c>
      <c r="J12" s="18">
        <v>1.5262000000000003E-2</v>
      </c>
      <c r="K12" s="18">
        <v>4.7407579999999978</v>
      </c>
      <c r="L12" s="21"/>
      <c r="M12" s="20"/>
      <c r="N12" s="20"/>
    </row>
    <row r="13" spans="1:14" x14ac:dyDescent="0.25">
      <c r="A13" s="9" t="s">
        <v>12</v>
      </c>
      <c r="B13" s="18">
        <f t="shared" si="0"/>
        <v>5.5660243000000005</v>
      </c>
      <c r="C13" s="18">
        <v>5.5651053000000008</v>
      </c>
      <c r="D13" s="18">
        <v>5.1810669999999996</v>
      </c>
      <c r="E13" s="18">
        <v>9.19E-4</v>
      </c>
      <c r="F13" s="18">
        <v>5.4000000000000001E-4</v>
      </c>
      <c r="G13" s="18">
        <v>0</v>
      </c>
      <c r="H13" s="18">
        <v>5.5654843000000005</v>
      </c>
      <c r="I13" s="18">
        <v>4.1267839999999989</v>
      </c>
      <c r="J13" s="18">
        <v>8.0589999999999985E-3</v>
      </c>
      <c r="K13" s="18">
        <v>1.4305952999999998</v>
      </c>
      <c r="L13" s="21"/>
      <c r="M13" s="20"/>
      <c r="N13" s="20"/>
    </row>
    <row r="14" spans="1:14" x14ac:dyDescent="0.25">
      <c r="A14" s="9" t="s">
        <v>13</v>
      </c>
      <c r="B14" s="18">
        <f t="shared" si="0"/>
        <v>1.1613169999999999</v>
      </c>
      <c r="C14" s="18">
        <v>1.1613169999999999</v>
      </c>
      <c r="D14" s="18">
        <v>0.93644000000000016</v>
      </c>
      <c r="E14" s="18">
        <v>0</v>
      </c>
      <c r="F14" s="18">
        <v>0</v>
      </c>
      <c r="G14" s="18">
        <v>0</v>
      </c>
      <c r="H14" s="18">
        <v>1.1613169999999999</v>
      </c>
      <c r="I14" s="18">
        <v>0.69441500000000012</v>
      </c>
      <c r="J14" s="18">
        <v>8.9800000000000014E-4</v>
      </c>
      <c r="K14" s="18">
        <v>0.4659879999999999</v>
      </c>
      <c r="L14" s="21"/>
      <c r="M14" s="20"/>
      <c r="N14" s="20"/>
    </row>
    <row r="15" spans="1:14" ht="30" x14ac:dyDescent="0.25">
      <c r="A15" s="9" t="s">
        <v>42</v>
      </c>
      <c r="B15" s="18">
        <f t="shared" si="0"/>
        <v>33.462976999999988</v>
      </c>
      <c r="C15" s="18">
        <v>33.439673999999989</v>
      </c>
      <c r="D15" s="18">
        <v>14.695919</v>
      </c>
      <c r="E15" s="18">
        <v>2.3303000000000001E-2</v>
      </c>
      <c r="F15" s="18">
        <v>2.1466000000000002E-2</v>
      </c>
      <c r="G15" s="18">
        <v>0</v>
      </c>
      <c r="H15" s="18">
        <v>33.441510999999991</v>
      </c>
      <c r="I15" s="18">
        <v>0.57420399999999994</v>
      </c>
      <c r="J15" s="18">
        <v>4.1529999999999996E-3</v>
      </c>
      <c r="K15" s="18">
        <v>32.863138999999997</v>
      </c>
      <c r="L15" s="21"/>
      <c r="M15" s="20"/>
      <c r="N15" s="20"/>
    </row>
    <row r="16" spans="1:14" ht="30" x14ac:dyDescent="0.25">
      <c r="A16" s="9" t="s">
        <v>22</v>
      </c>
      <c r="B16" s="18">
        <f t="shared" si="0"/>
        <v>5.5638921999999997</v>
      </c>
      <c r="C16" s="18">
        <v>2.2146862</v>
      </c>
      <c r="D16" s="18">
        <v>1.6621470000000003</v>
      </c>
      <c r="E16" s="18">
        <v>3.3492060000000001</v>
      </c>
      <c r="F16" s="18">
        <v>3.2360469999999997</v>
      </c>
      <c r="G16" s="18">
        <v>0</v>
      </c>
      <c r="H16" s="18">
        <v>2.3278452000000001</v>
      </c>
      <c r="I16" s="18">
        <v>3.8532999999999998E-2</v>
      </c>
      <c r="J16" s="18">
        <v>1.4009000000000001E-2</v>
      </c>
      <c r="K16" s="18">
        <v>2.2753031999999997</v>
      </c>
      <c r="L16" s="21"/>
      <c r="M16" s="20"/>
      <c r="N16" s="20"/>
    </row>
    <row r="17" spans="1:14" x14ac:dyDescent="0.25">
      <c r="A17" s="9" t="s">
        <v>14</v>
      </c>
      <c r="B17" s="18">
        <f t="shared" si="0"/>
        <v>7.8920189999999986</v>
      </c>
      <c r="C17" s="18">
        <v>7.0024149999999983</v>
      </c>
      <c r="D17" s="18">
        <v>3.4328880000000002</v>
      </c>
      <c r="E17" s="18">
        <v>0.88960399999999995</v>
      </c>
      <c r="F17" s="18">
        <v>0.88092100000000007</v>
      </c>
      <c r="G17" s="18">
        <v>0.634019</v>
      </c>
      <c r="H17" s="18">
        <v>7.0110979999999987</v>
      </c>
      <c r="I17" s="18">
        <v>0.51085199999999997</v>
      </c>
      <c r="J17" s="18">
        <v>3.6869999999999997E-3</v>
      </c>
      <c r="K17" s="18">
        <v>6.4968469999999998</v>
      </c>
      <c r="L17" s="21"/>
      <c r="M17" s="20"/>
      <c r="N17" s="20"/>
    </row>
    <row r="18" spans="1:14" x14ac:dyDescent="0.25">
      <c r="A18" s="13"/>
      <c r="B18" s="14"/>
      <c r="C18" s="14"/>
      <c r="D18" s="14"/>
      <c r="E18" s="14"/>
      <c r="F18" s="14"/>
      <c r="G18" s="14"/>
      <c r="H18" s="18"/>
      <c r="I18" s="14"/>
      <c r="J18" s="14"/>
      <c r="K18" s="14"/>
      <c r="L18" s="21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21"/>
      <c r="M19" s="28"/>
      <c r="N19" s="28"/>
    </row>
    <row r="20" spans="1:14" x14ac:dyDescent="0.25">
      <c r="A20" s="1" t="s">
        <v>116</v>
      </c>
      <c r="H20" s="18"/>
      <c r="L20" s="21"/>
    </row>
    <row r="21" spans="1:14" x14ac:dyDescent="0.25">
      <c r="A21" s="9" t="s">
        <v>15</v>
      </c>
      <c r="B21" s="18">
        <f>C21+E21</f>
        <v>2.992</v>
      </c>
      <c r="C21" s="18">
        <v>0.88500000000000001</v>
      </c>
      <c r="D21" s="18">
        <v>0.81899999999999995</v>
      </c>
      <c r="E21" s="18">
        <v>2.1070000000000002</v>
      </c>
      <c r="F21" s="18">
        <v>2.052</v>
      </c>
      <c r="G21" s="18">
        <v>0.182</v>
      </c>
      <c r="H21" s="18">
        <f t="shared" ref="H21:H29" si="1">C21+E21-F21</f>
        <v>0.94</v>
      </c>
      <c r="I21" s="18">
        <v>0.54900000000000004</v>
      </c>
      <c r="J21" s="18">
        <v>7.8000000000000012E-5</v>
      </c>
      <c r="K21" s="18">
        <v>0.39100000000000001</v>
      </c>
      <c r="L21" s="21"/>
      <c r="M21" s="20"/>
      <c r="N21" s="20"/>
    </row>
    <row r="22" spans="1:14" x14ac:dyDescent="0.25">
      <c r="A22" s="9" t="s">
        <v>10</v>
      </c>
      <c r="B22" s="18">
        <f t="shared" ref="B22:B29" si="2">C22+E22</f>
        <v>2.141</v>
      </c>
      <c r="C22" s="18">
        <v>3.4000000000000002E-2</v>
      </c>
      <c r="D22" s="18">
        <v>2.7E-2</v>
      </c>
      <c r="E22" s="18">
        <v>2.1070000000000002</v>
      </c>
      <c r="F22" s="18">
        <v>2.052</v>
      </c>
      <c r="G22" s="18">
        <v>0.182</v>
      </c>
      <c r="H22" s="18">
        <f t="shared" si="1"/>
        <v>8.8999999999999968E-2</v>
      </c>
      <c r="I22" s="18">
        <v>2.8000000000000001E-2</v>
      </c>
      <c r="J22" s="18">
        <v>1.9999999999999999E-6</v>
      </c>
      <c r="K22" s="18">
        <v>0.06</v>
      </c>
      <c r="L22" s="21"/>
      <c r="M22" s="20"/>
      <c r="N22" s="20"/>
    </row>
    <row r="23" spans="1:14" ht="30" x14ac:dyDescent="0.25">
      <c r="A23" s="9" t="s">
        <v>11</v>
      </c>
      <c r="B23" s="18">
        <f t="shared" si="2"/>
        <v>0.13900000000000001</v>
      </c>
      <c r="C23" s="18">
        <v>0.13900000000000001</v>
      </c>
      <c r="D23" s="18">
        <v>0.13900000000000001</v>
      </c>
      <c r="E23" s="18">
        <v>0</v>
      </c>
      <c r="F23" s="18">
        <v>0</v>
      </c>
      <c r="G23" s="18">
        <v>0</v>
      </c>
      <c r="H23" s="18">
        <f t="shared" si="1"/>
        <v>0.13900000000000001</v>
      </c>
      <c r="I23" s="18">
        <v>0.13500000000000001</v>
      </c>
      <c r="J23" s="18">
        <v>0</v>
      </c>
      <c r="K23" s="18">
        <v>4.0000000000000001E-3</v>
      </c>
      <c r="L23" s="21"/>
      <c r="M23" s="20"/>
      <c r="N23" s="20"/>
    </row>
    <row r="24" spans="1:14" ht="30" x14ac:dyDescent="0.25">
      <c r="A24" s="9" t="s">
        <v>18</v>
      </c>
      <c r="B24" s="18">
        <f t="shared" si="2"/>
        <v>0.20599999999999999</v>
      </c>
      <c r="C24" s="18">
        <v>0.20599999999999999</v>
      </c>
      <c r="D24" s="18">
        <v>0.20399999999999999</v>
      </c>
      <c r="E24" s="18">
        <v>0</v>
      </c>
      <c r="F24" s="18">
        <v>0</v>
      </c>
      <c r="G24" s="18">
        <v>0</v>
      </c>
      <c r="H24" s="18">
        <f t="shared" si="1"/>
        <v>0.20599999999999999</v>
      </c>
      <c r="I24" s="18">
        <v>8.7999999999999995E-2</v>
      </c>
      <c r="J24" s="18">
        <v>0</v>
      </c>
      <c r="K24" s="18">
        <v>0.11799999999999999</v>
      </c>
      <c r="L24" s="21"/>
      <c r="M24" s="20"/>
      <c r="N24" s="20"/>
    </row>
    <row r="25" spans="1:14" x14ac:dyDescent="0.25">
      <c r="A25" s="9" t="s">
        <v>12</v>
      </c>
      <c r="B25" s="18">
        <f t="shared" si="2"/>
        <v>0.33100000000000002</v>
      </c>
      <c r="C25" s="18">
        <v>0.33100000000000002</v>
      </c>
      <c r="D25" s="18">
        <v>0.32700000000000001</v>
      </c>
      <c r="E25" s="18">
        <v>0</v>
      </c>
      <c r="F25" s="18">
        <v>0</v>
      </c>
      <c r="G25" s="18">
        <v>0</v>
      </c>
      <c r="H25" s="18">
        <f t="shared" si="1"/>
        <v>0.33100000000000002</v>
      </c>
      <c r="I25" s="18">
        <v>0.25600000000000001</v>
      </c>
      <c r="J25" s="18">
        <v>0</v>
      </c>
      <c r="K25" s="18">
        <v>7.4999999999999997E-2</v>
      </c>
      <c r="L25" s="21"/>
      <c r="M25" s="20"/>
      <c r="N25" s="20"/>
    </row>
    <row r="26" spans="1:14" x14ac:dyDescent="0.25">
      <c r="A26" s="9" t="s">
        <v>13</v>
      </c>
      <c r="B26" s="18">
        <f t="shared" si="2"/>
        <v>4.3999999999999997E-2</v>
      </c>
      <c r="C26" s="18">
        <v>4.3999999999999997E-2</v>
      </c>
      <c r="D26" s="18">
        <v>4.3999999999999997E-2</v>
      </c>
      <c r="E26" s="18">
        <v>0</v>
      </c>
      <c r="F26" s="18">
        <v>0</v>
      </c>
      <c r="G26" s="18">
        <v>0</v>
      </c>
      <c r="H26" s="18">
        <f t="shared" si="1"/>
        <v>4.3999999999999997E-2</v>
      </c>
      <c r="I26" s="18">
        <v>4.1000000000000002E-2</v>
      </c>
      <c r="J26" s="18">
        <v>0</v>
      </c>
      <c r="K26" s="18">
        <v>3.0000000000000001E-3</v>
      </c>
      <c r="L26" s="21"/>
      <c r="M26" s="20"/>
      <c r="N26" s="20"/>
    </row>
    <row r="27" spans="1:14" ht="30" x14ac:dyDescent="0.25">
      <c r="A27" s="9" t="s">
        <v>42</v>
      </c>
      <c r="B27" s="18">
        <f t="shared" si="2"/>
        <v>6.7000000000000004E-2</v>
      </c>
      <c r="C27" s="18">
        <v>6.7000000000000004E-2</v>
      </c>
      <c r="D27" s="18">
        <v>0.02</v>
      </c>
      <c r="E27" s="18">
        <v>0</v>
      </c>
      <c r="F27" s="18">
        <v>0</v>
      </c>
      <c r="G27" s="18">
        <v>0</v>
      </c>
      <c r="H27" s="18">
        <f t="shared" si="1"/>
        <v>6.7000000000000004E-2</v>
      </c>
      <c r="I27" s="18">
        <v>0</v>
      </c>
      <c r="J27" s="18">
        <v>1.7E-5</v>
      </c>
      <c r="K27" s="18">
        <v>6.7000000000000004E-2</v>
      </c>
      <c r="L27" s="21"/>
      <c r="M27" s="20"/>
      <c r="N27" s="20"/>
    </row>
    <row r="28" spans="1:14" ht="30" x14ac:dyDescent="0.25">
      <c r="A28" s="9" t="s">
        <v>22</v>
      </c>
      <c r="B28" s="18">
        <f t="shared" si="2"/>
        <v>5.6000000000000001E-2</v>
      </c>
      <c r="C28" s="18">
        <v>5.6000000000000001E-2</v>
      </c>
      <c r="D28" s="18">
        <v>5.0999999999999997E-2</v>
      </c>
      <c r="E28" s="18">
        <v>0</v>
      </c>
      <c r="F28" s="18">
        <v>0</v>
      </c>
      <c r="G28" s="18">
        <v>0</v>
      </c>
      <c r="H28" s="18">
        <f t="shared" si="1"/>
        <v>5.6000000000000001E-2</v>
      </c>
      <c r="I28" s="18">
        <v>9.9999999999999995E-7</v>
      </c>
      <c r="J28" s="18">
        <v>5.3999999999999998E-5</v>
      </c>
      <c r="K28" s="18">
        <v>5.6000000000000001E-2</v>
      </c>
      <c r="L28" s="21"/>
      <c r="M28" s="20"/>
      <c r="N28" s="20"/>
    </row>
    <row r="29" spans="1:14" x14ac:dyDescent="0.25">
      <c r="A29" s="9" t="s">
        <v>14</v>
      </c>
      <c r="B29" s="18">
        <f t="shared" si="2"/>
        <v>8.0000000000000002E-3</v>
      </c>
      <c r="C29" s="18">
        <v>8.0000000000000002E-3</v>
      </c>
      <c r="D29" s="18">
        <v>7.0000000000000001E-3</v>
      </c>
      <c r="E29" s="18">
        <v>0</v>
      </c>
      <c r="F29" s="18">
        <v>0</v>
      </c>
      <c r="G29" s="18">
        <v>0</v>
      </c>
      <c r="H29" s="18">
        <f t="shared" si="1"/>
        <v>8.0000000000000002E-3</v>
      </c>
      <c r="I29" s="18">
        <v>0</v>
      </c>
      <c r="J29" s="18">
        <v>5.0000000000000004E-6</v>
      </c>
      <c r="K29" s="18">
        <v>8.0000000000000002E-3</v>
      </c>
      <c r="L29" s="21"/>
      <c r="M29" s="20"/>
      <c r="N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8"/>
      <c r="I30" s="14"/>
      <c r="J30" s="14"/>
      <c r="K30" s="14"/>
      <c r="L30" s="21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21"/>
      <c r="M31" s="28"/>
      <c r="N31" s="28"/>
    </row>
    <row r="32" spans="1:14" x14ac:dyDescent="0.25">
      <c r="A32" s="3" t="s">
        <v>117</v>
      </c>
      <c r="H32" s="18"/>
      <c r="L32" s="21"/>
    </row>
    <row r="33" spans="1:14" x14ac:dyDescent="0.25">
      <c r="A33" s="9" t="s">
        <v>118</v>
      </c>
      <c r="B33" s="18">
        <f>C33+E33</f>
        <v>29.2</v>
      </c>
      <c r="C33" s="18">
        <v>1.06</v>
      </c>
      <c r="D33" s="18">
        <v>0.39800000000000002</v>
      </c>
      <c r="E33" s="18">
        <v>28.14</v>
      </c>
      <c r="F33" s="18">
        <v>28.138999999999999</v>
      </c>
      <c r="G33" s="18">
        <v>0</v>
      </c>
      <c r="H33" s="18">
        <f t="shared" ref="H33:H34" si="3">C33+E33-F33</f>
        <v>1.0609999999999999</v>
      </c>
      <c r="I33" s="18">
        <v>8.6999999999999994E-2</v>
      </c>
      <c r="J33" s="18">
        <v>0</v>
      </c>
      <c r="K33" s="18">
        <v>0.97399999999999998</v>
      </c>
      <c r="L33" s="21"/>
      <c r="M33" s="20"/>
      <c r="N33" s="20"/>
    </row>
    <row r="34" spans="1:14" x14ac:dyDescent="0.25">
      <c r="A34" s="9" t="s">
        <v>119</v>
      </c>
      <c r="B34" s="18">
        <f t="shared" ref="B34:B54" si="4">C34+E34</f>
        <v>11.741</v>
      </c>
      <c r="C34" s="18">
        <v>3.7480000000000002</v>
      </c>
      <c r="D34" s="18">
        <v>2.742</v>
      </c>
      <c r="E34" s="18">
        <v>7.9930000000000003</v>
      </c>
      <c r="F34" s="18">
        <v>7.73</v>
      </c>
      <c r="G34" s="18">
        <v>0.63200000000000001</v>
      </c>
      <c r="H34" s="18">
        <f t="shared" si="3"/>
        <v>4.0109999999999992</v>
      </c>
      <c r="I34" s="18">
        <v>2.2050000000000001</v>
      </c>
      <c r="J34" s="18">
        <v>1.7000000000000001E-2</v>
      </c>
      <c r="K34" s="18">
        <v>1.7889999999999999</v>
      </c>
      <c r="L34" s="21"/>
      <c r="M34" s="20"/>
      <c r="N34" s="20"/>
    </row>
    <row r="35" spans="1:14" x14ac:dyDescent="0.25">
      <c r="A35" s="9" t="s">
        <v>120</v>
      </c>
      <c r="B35" s="18">
        <f t="shared" si="4"/>
        <v>3.617</v>
      </c>
      <c r="C35" s="18">
        <v>1.516</v>
      </c>
      <c r="D35" s="18">
        <v>1.032</v>
      </c>
      <c r="E35" s="18">
        <v>2.101</v>
      </c>
      <c r="F35" s="18">
        <v>2.0169999999999999</v>
      </c>
      <c r="G35" s="18">
        <v>4.2999999999999997E-2</v>
      </c>
      <c r="H35" s="18">
        <f>C35+E35-F35</f>
        <v>1.6</v>
      </c>
      <c r="I35" s="18">
        <v>0.73662500000000009</v>
      </c>
      <c r="J35" s="18">
        <v>0</v>
      </c>
      <c r="K35" s="18">
        <v>0.86317599999999994</v>
      </c>
      <c r="L35" s="21"/>
      <c r="M35" s="20"/>
      <c r="N35" s="20"/>
    </row>
    <row r="36" spans="1:14" x14ac:dyDescent="0.25">
      <c r="A36" s="9" t="s">
        <v>121</v>
      </c>
      <c r="B36" s="18">
        <f t="shared" si="4"/>
        <v>0.96199999999999997</v>
      </c>
      <c r="C36" s="18">
        <v>0.76</v>
      </c>
      <c r="D36" s="18">
        <v>0.49399999999999999</v>
      </c>
      <c r="E36" s="18">
        <v>0.20200000000000001</v>
      </c>
      <c r="F36" s="18">
        <v>0.2</v>
      </c>
      <c r="G36" s="18">
        <v>0</v>
      </c>
      <c r="H36" s="18">
        <f t="shared" ref="H36:H54" si="5">C36+E36-F36</f>
        <v>0.76200000000000001</v>
      </c>
      <c r="I36" s="18">
        <v>0.193</v>
      </c>
      <c r="J36" s="18">
        <v>0</v>
      </c>
      <c r="K36" s="18">
        <v>0.56899999999999995</v>
      </c>
      <c r="L36" s="21"/>
      <c r="M36" s="20"/>
      <c r="N36" s="20"/>
    </row>
    <row r="37" spans="1:14" x14ac:dyDescent="0.25">
      <c r="A37" s="9" t="s">
        <v>122</v>
      </c>
      <c r="B37" s="18">
        <f t="shared" si="4"/>
        <v>6.226</v>
      </c>
      <c r="C37" s="18">
        <v>2.5529999999999999</v>
      </c>
      <c r="D37" s="18">
        <v>1.8759999999999999</v>
      </c>
      <c r="E37" s="18">
        <v>3.673</v>
      </c>
      <c r="F37" s="18">
        <v>3.6520000000000001</v>
      </c>
      <c r="G37" s="18">
        <v>0.74199999999999999</v>
      </c>
      <c r="H37" s="18">
        <f t="shared" si="5"/>
        <v>2.5739999999999998</v>
      </c>
      <c r="I37" s="18">
        <v>0.161</v>
      </c>
      <c r="J37" s="18">
        <v>1.6E-2</v>
      </c>
      <c r="K37" s="18">
        <v>2.3969999999999998</v>
      </c>
      <c r="L37" s="21"/>
      <c r="M37" s="20"/>
      <c r="N37" s="20"/>
    </row>
    <row r="38" spans="1:14" x14ac:dyDescent="0.25">
      <c r="A38" s="9" t="s">
        <v>123</v>
      </c>
      <c r="B38" s="18">
        <f t="shared" si="4"/>
        <v>3.2639999999999998</v>
      </c>
      <c r="C38" s="18">
        <v>3.2639999999999998</v>
      </c>
      <c r="D38" s="18">
        <v>0.48299999999999998</v>
      </c>
      <c r="E38" s="18">
        <v>0</v>
      </c>
      <c r="F38" s="18">
        <v>0</v>
      </c>
      <c r="G38" s="18">
        <v>0</v>
      </c>
      <c r="H38" s="18">
        <f t="shared" si="5"/>
        <v>3.2639999999999998</v>
      </c>
      <c r="I38" s="18">
        <v>0.4</v>
      </c>
      <c r="J38" s="18">
        <v>0</v>
      </c>
      <c r="K38" s="18">
        <v>2.8639999999999999</v>
      </c>
      <c r="L38" s="21"/>
      <c r="M38" s="20"/>
      <c r="N38" s="20"/>
    </row>
    <row r="39" spans="1:14" x14ac:dyDescent="0.25">
      <c r="A39" s="9" t="s">
        <v>124</v>
      </c>
      <c r="B39" s="18">
        <f t="shared" si="4"/>
        <v>3.5830000000000002</v>
      </c>
      <c r="C39" s="18">
        <v>2.9460000000000002</v>
      </c>
      <c r="D39" s="18">
        <v>2.536</v>
      </c>
      <c r="E39" s="18">
        <v>0.63700000000000001</v>
      </c>
      <c r="F39" s="18">
        <v>0.63</v>
      </c>
      <c r="G39" s="18">
        <v>0.61299999999999999</v>
      </c>
      <c r="H39" s="18">
        <f t="shared" si="5"/>
        <v>2.9530000000000003</v>
      </c>
      <c r="I39" s="18">
        <v>0.54300000000000004</v>
      </c>
      <c r="J39" s="18">
        <v>0</v>
      </c>
      <c r="K39" s="18">
        <v>2.41</v>
      </c>
      <c r="L39" s="21"/>
      <c r="M39" s="20"/>
      <c r="N39" s="20"/>
    </row>
    <row r="40" spans="1:14" x14ac:dyDescent="0.25">
      <c r="A40" s="9" t="s">
        <v>125</v>
      </c>
      <c r="B40" s="18">
        <f t="shared" si="4"/>
        <v>4.4359999999999999</v>
      </c>
      <c r="C40" s="18">
        <v>2.4769999999999999</v>
      </c>
      <c r="D40" s="18">
        <v>1.1000000000000001</v>
      </c>
      <c r="E40" s="18">
        <v>1.9590000000000001</v>
      </c>
      <c r="F40" s="18">
        <v>1.897</v>
      </c>
      <c r="G40" s="18">
        <v>0.33600000000000002</v>
      </c>
      <c r="H40" s="18">
        <f t="shared" si="5"/>
        <v>2.5389999999999997</v>
      </c>
      <c r="I40" s="18">
        <v>0.50600000000000001</v>
      </c>
      <c r="J40" s="18">
        <v>1.0999999999999999E-2</v>
      </c>
      <c r="K40" s="18">
        <v>2.0219999999999998</v>
      </c>
      <c r="L40" s="21"/>
      <c r="M40" s="20"/>
      <c r="N40" s="20"/>
    </row>
    <row r="41" spans="1:14" x14ac:dyDescent="0.25">
      <c r="A41" s="9" t="s">
        <v>126</v>
      </c>
      <c r="B41" s="18">
        <f t="shared" si="4"/>
        <v>2.34</v>
      </c>
      <c r="C41" s="18">
        <v>1.885</v>
      </c>
      <c r="D41" s="18">
        <v>0.84599999999999997</v>
      </c>
      <c r="E41" s="18">
        <v>0.45500000000000002</v>
      </c>
      <c r="F41" s="18">
        <v>0.44500000000000001</v>
      </c>
      <c r="G41" s="18">
        <v>3.4000000000000002E-2</v>
      </c>
      <c r="H41" s="18">
        <f t="shared" si="5"/>
        <v>1.8949999999999998</v>
      </c>
      <c r="I41" s="18">
        <v>0.40699999999999997</v>
      </c>
      <c r="J41" s="18">
        <v>0</v>
      </c>
      <c r="K41" s="18">
        <v>1.488</v>
      </c>
      <c r="L41" s="21"/>
      <c r="M41" s="20"/>
      <c r="N41" s="20"/>
    </row>
    <row r="42" spans="1:14" x14ac:dyDescent="0.25">
      <c r="A42" s="9" t="s">
        <v>127</v>
      </c>
      <c r="B42" s="18">
        <f t="shared" si="4"/>
        <v>117.773</v>
      </c>
      <c r="C42" s="18">
        <v>3.7530000000000001</v>
      </c>
      <c r="D42" s="18">
        <v>3.137</v>
      </c>
      <c r="E42" s="18">
        <v>114.02</v>
      </c>
      <c r="F42" s="18">
        <v>113.828</v>
      </c>
      <c r="G42" s="18">
        <v>113.443</v>
      </c>
      <c r="H42" s="18">
        <f t="shared" si="5"/>
        <v>3.9449999999999932</v>
      </c>
      <c r="I42" s="18">
        <v>0.89500000000000002</v>
      </c>
      <c r="J42" s="18">
        <v>2.4E-2</v>
      </c>
      <c r="K42" s="18">
        <v>3.0259999999999998</v>
      </c>
      <c r="L42" s="21"/>
      <c r="M42" s="20"/>
      <c r="N42" s="20"/>
    </row>
    <row r="43" spans="1:14" x14ac:dyDescent="0.25">
      <c r="A43" s="9" t="s">
        <v>128</v>
      </c>
      <c r="B43" s="18">
        <f t="shared" si="4"/>
        <v>14.504</v>
      </c>
      <c r="C43" s="18">
        <v>9.3559999999999999</v>
      </c>
      <c r="D43" s="18">
        <v>5.4050000000000002</v>
      </c>
      <c r="E43" s="18">
        <v>5.1479999999999997</v>
      </c>
      <c r="F43" s="18">
        <v>5.0330000000000004</v>
      </c>
      <c r="G43" s="18">
        <v>0.67</v>
      </c>
      <c r="H43" s="18">
        <f t="shared" si="5"/>
        <v>9.4710000000000001</v>
      </c>
      <c r="I43" s="18">
        <v>3.3860000000000001</v>
      </c>
      <c r="J43" s="18">
        <v>0</v>
      </c>
      <c r="K43" s="18">
        <v>6.085</v>
      </c>
      <c r="L43" s="21"/>
      <c r="M43" s="20"/>
      <c r="N43" s="20"/>
    </row>
    <row r="44" spans="1:14" x14ac:dyDescent="0.25">
      <c r="A44" s="9" t="s">
        <v>129</v>
      </c>
      <c r="B44" s="18">
        <f t="shared" si="4"/>
        <v>25.190999999999999</v>
      </c>
      <c r="C44" s="18">
        <v>2.8929999999999998</v>
      </c>
      <c r="D44" s="18">
        <v>2.3220000000000001</v>
      </c>
      <c r="E44" s="18">
        <v>22.297999999999998</v>
      </c>
      <c r="F44" s="18">
        <v>22.178000000000001</v>
      </c>
      <c r="G44" s="18">
        <v>17.707999999999998</v>
      </c>
      <c r="H44" s="18">
        <f t="shared" si="5"/>
        <v>3.0129999999999981</v>
      </c>
      <c r="I44" s="18">
        <v>1.0980000000000001</v>
      </c>
      <c r="J44" s="18">
        <v>1E-3</v>
      </c>
      <c r="K44" s="18">
        <v>1.9139999999999999</v>
      </c>
      <c r="L44" s="21"/>
      <c r="M44" s="20"/>
      <c r="N44" s="20"/>
    </row>
    <row r="45" spans="1:14" x14ac:dyDescent="0.25">
      <c r="A45" s="9" t="s">
        <v>130</v>
      </c>
      <c r="B45" s="18">
        <f t="shared" si="4"/>
        <v>0.82399999999999995</v>
      </c>
      <c r="C45" s="18">
        <v>0.70899999999999996</v>
      </c>
      <c r="D45" s="18">
        <v>0.54300000000000004</v>
      </c>
      <c r="E45" s="18">
        <v>0.115</v>
      </c>
      <c r="F45" s="18">
        <v>0.112</v>
      </c>
      <c r="G45" s="18">
        <v>9.0999999999999998E-2</v>
      </c>
      <c r="H45" s="18">
        <f t="shared" si="5"/>
        <v>0.71199999999999997</v>
      </c>
      <c r="I45" s="18">
        <v>0.161</v>
      </c>
      <c r="J45" s="18">
        <v>0</v>
      </c>
      <c r="K45" s="18">
        <v>0.55100000000000005</v>
      </c>
      <c r="L45" s="21"/>
      <c r="M45" s="20"/>
      <c r="N45" s="20"/>
    </row>
    <row r="46" spans="1:14" x14ac:dyDescent="0.25">
      <c r="A46" s="9" t="s">
        <v>131</v>
      </c>
      <c r="B46" s="18">
        <f t="shared" si="4"/>
        <v>11.058</v>
      </c>
      <c r="C46" s="18">
        <v>8.1980000000000004</v>
      </c>
      <c r="D46" s="18">
        <v>4.79</v>
      </c>
      <c r="E46" s="18">
        <v>2.86</v>
      </c>
      <c r="F46" s="18">
        <v>2.7429999999999999</v>
      </c>
      <c r="G46" s="18">
        <v>2.0150000000000001</v>
      </c>
      <c r="H46" s="18">
        <f t="shared" si="5"/>
        <v>8.3149999999999995</v>
      </c>
      <c r="I46" s="18">
        <v>1.1850000000000001</v>
      </c>
      <c r="J46" s="18">
        <v>2.0000000000000002E-5</v>
      </c>
      <c r="K46" s="18">
        <v>7.13</v>
      </c>
      <c r="L46" s="21"/>
      <c r="M46" s="20"/>
      <c r="N46" s="20"/>
    </row>
    <row r="47" spans="1:14" x14ac:dyDescent="0.25">
      <c r="A47" s="9" t="s">
        <v>132</v>
      </c>
      <c r="B47" s="18">
        <f t="shared" si="4"/>
        <v>9.2330000000000005</v>
      </c>
      <c r="C47" s="18">
        <v>3.1789999999999998</v>
      </c>
      <c r="D47" s="18">
        <v>2.8330000000000002</v>
      </c>
      <c r="E47" s="18">
        <v>6.0540000000000003</v>
      </c>
      <c r="F47" s="18">
        <v>5.899</v>
      </c>
      <c r="G47" s="18">
        <v>4.0369999999999999</v>
      </c>
      <c r="H47" s="18">
        <f t="shared" si="5"/>
        <v>3.3340000000000005</v>
      </c>
      <c r="I47" s="18">
        <v>2.57</v>
      </c>
      <c r="J47" s="18">
        <v>6.0000000000000001E-3</v>
      </c>
      <c r="K47" s="18">
        <v>0.75800000000000001</v>
      </c>
      <c r="L47" s="21"/>
      <c r="M47" s="20"/>
      <c r="N47" s="20"/>
    </row>
    <row r="48" spans="1:14" x14ac:dyDescent="0.25">
      <c r="A48" s="9" t="s">
        <v>133</v>
      </c>
      <c r="B48" s="18">
        <f t="shared" si="4"/>
        <v>10.210000000000001</v>
      </c>
      <c r="C48" s="18">
        <v>5.609</v>
      </c>
      <c r="D48" s="18">
        <v>1.8149999999999999</v>
      </c>
      <c r="E48" s="18">
        <v>4.601</v>
      </c>
      <c r="F48" s="18">
        <v>4.4610000000000003</v>
      </c>
      <c r="G48" s="18">
        <v>0.6</v>
      </c>
      <c r="H48" s="18">
        <f t="shared" si="5"/>
        <v>5.7490000000000006</v>
      </c>
      <c r="I48" s="18">
        <v>0.89600000000000002</v>
      </c>
      <c r="J48" s="18">
        <v>1.0999999999999999E-2</v>
      </c>
      <c r="K48" s="18">
        <v>4.8419999999999996</v>
      </c>
      <c r="L48" s="21"/>
      <c r="M48" s="20"/>
      <c r="N48" s="20"/>
    </row>
    <row r="49" spans="1:14" x14ac:dyDescent="0.25">
      <c r="A49" s="9" t="s">
        <v>134</v>
      </c>
      <c r="B49" s="18">
        <f t="shared" si="4"/>
        <v>4.4619999999999997</v>
      </c>
      <c r="C49" s="18">
        <v>2.117</v>
      </c>
      <c r="D49" s="18">
        <v>1.609</v>
      </c>
      <c r="E49" s="18">
        <v>2.3450000000000002</v>
      </c>
      <c r="F49" s="18">
        <v>2.218</v>
      </c>
      <c r="G49" s="18">
        <v>0.108</v>
      </c>
      <c r="H49" s="18">
        <f t="shared" si="5"/>
        <v>2.2439999999999998</v>
      </c>
      <c r="I49" s="18">
        <v>0.57199999999999995</v>
      </c>
      <c r="J49" s="18">
        <v>0</v>
      </c>
      <c r="K49" s="18">
        <v>1.6719999999999999</v>
      </c>
      <c r="L49" s="21"/>
      <c r="M49" s="20"/>
      <c r="N49" s="20"/>
    </row>
    <row r="50" spans="1:14" x14ac:dyDescent="0.25">
      <c r="A50" s="9" t="s">
        <v>135</v>
      </c>
      <c r="B50" s="18">
        <f t="shared" si="4"/>
        <v>932.96900000000005</v>
      </c>
      <c r="C50" s="18">
        <v>4.9450000000000003</v>
      </c>
      <c r="D50" s="18">
        <v>4.0049999999999999</v>
      </c>
      <c r="E50" s="18">
        <v>928.024</v>
      </c>
      <c r="F50" s="18">
        <v>927.27300000000002</v>
      </c>
      <c r="G50" s="18">
        <v>910.29600000000005</v>
      </c>
      <c r="H50" s="18">
        <f t="shared" si="5"/>
        <v>5.6960000000000264</v>
      </c>
      <c r="I50" s="18">
        <v>1.67</v>
      </c>
      <c r="J50" s="18">
        <v>4.6599999999999994E-4</v>
      </c>
      <c r="K50" s="18">
        <v>4.0259999999999998</v>
      </c>
      <c r="L50" s="21"/>
      <c r="M50" s="20"/>
      <c r="N50" s="20"/>
    </row>
    <row r="51" spans="1:14" x14ac:dyDescent="0.25">
      <c r="A51" s="9" t="s">
        <v>136</v>
      </c>
      <c r="B51" s="18">
        <f t="shared" si="4"/>
        <v>1.4529999999999998</v>
      </c>
      <c r="C51" s="18">
        <v>1.4139999999999999</v>
      </c>
      <c r="D51" s="18">
        <v>0.86599999999999999</v>
      </c>
      <c r="E51" s="18">
        <v>3.9E-2</v>
      </c>
      <c r="F51" s="18">
        <v>3.4000000000000002E-2</v>
      </c>
      <c r="G51" s="18">
        <v>1E-3</v>
      </c>
      <c r="H51" s="18">
        <f t="shared" si="5"/>
        <v>1.4189999999999998</v>
      </c>
      <c r="I51" s="18">
        <v>0.40400000000000003</v>
      </c>
      <c r="J51" s="18">
        <v>7.0000000000000001E-3</v>
      </c>
      <c r="K51" s="18">
        <v>1.008</v>
      </c>
      <c r="L51" s="21"/>
      <c r="M51" s="20"/>
      <c r="N51" s="20"/>
    </row>
    <row r="52" spans="1:14" x14ac:dyDescent="0.25">
      <c r="A52" s="9" t="s">
        <v>137</v>
      </c>
      <c r="B52" s="18">
        <f t="shared" si="4"/>
        <v>7.3029999999999999</v>
      </c>
      <c r="C52" s="18">
        <v>2.859</v>
      </c>
      <c r="D52" s="18">
        <v>1.696</v>
      </c>
      <c r="E52" s="18">
        <v>4.444</v>
      </c>
      <c r="F52" s="18">
        <v>4.4169999999999998</v>
      </c>
      <c r="G52" s="18">
        <v>4.0359999999999996</v>
      </c>
      <c r="H52" s="18">
        <f t="shared" si="5"/>
        <v>2.8860000000000001</v>
      </c>
      <c r="I52" s="18">
        <v>1.4810000000000001</v>
      </c>
      <c r="J52" s="18">
        <v>0</v>
      </c>
      <c r="K52" s="18">
        <v>1.405</v>
      </c>
      <c r="L52" s="21"/>
      <c r="M52" s="20"/>
      <c r="N52" s="20"/>
    </row>
    <row r="53" spans="1:14" x14ac:dyDescent="0.25">
      <c r="A53" s="9" t="s">
        <v>138</v>
      </c>
      <c r="B53" s="18">
        <f t="shared" si="4"/>
        <v>2.2599999999999998</v>
      </c>
      <c r="C53" s="18">
        <v>2.258</v>
      </c>
      <c r="D53" s="18">
        <v>1.151</v>
      </c>
      <c r="E53" s="18">
        <v>2E-3</v>
      </c>
      <c r="F53" s="18">
        <v>1E-3</v>
      </c>
      <c r="G53" s="18">
        <v>0</v>
      </c>
      <c r="H53" s="18">
        <f t="shared" si="5"/>
        <v>2.2589999999999999</v>
      </c>
      <c r="I53" s="18">
        <v>0.13800000000000001</v>
      </c>
      <c r="J53" s="18">
        <v>0</v>
      </c>
      <c r="K53" s="18">
        <v>2.121</v>
      </c>
      <c r="L53" s="21"/>
      <c r="M53" s="20"/>
      <c r="N53" s="20"/>
    </row>
    <row r="54" spans="1:14" x14ac:dyDescent="0.25">
      <c r="A54" s="9" t="s">
        <v>139</v>
      </c>
      <c r="B54" s="18">
        <f t="shared" si="4"/>
        <v>2.1179999999999999</v>
      </c>
      <c r="C54" s="18">
        <v>1.2749999999999999</v>
      </c>
      <c r="D54" s="18">
        <v>0.23400000000000001</v>
      </c>
      <c r="E54" s="18">
        <v>0.84299999999999997</v>
      </c>
      <c r="F54" s="18">
        <v>0.83499999999999996</v>
      </c>
      <c r="G54" s="18">
        <v>0.83299999999999996</v>
      </c>
      <c r="H54" s="18">
        <f t="shared" si="5"/>
        <v>1.2829999999999999</v>
      </c>
      <c r="I54" s="18">
        <v>0.218</v>
      </c>
      <c r="J54" s="18">
        <v>7.3500000000000008E-4</v>
      </c>
      <c r="K54" s="18">
        <v>1.0640000000000001</v>
      </c>
      <c r="L54" s="21"/>
      <c r="M54" s="20"/>
      <c r="N54" s="20"/>
    </row>
  </sheetData>
  <mergeCells count="9">
    <mergeCell ref="M5:M6"/>
    <mergeCell ref="N5:N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2" orientation="landscape" r:id="rId1"/>
  <rowBreaks count="1" manualBreakCount="1">
    <brk id="2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5"/>
  <sheetViews>
    <sheetView tabSelected="1" topLeftCell="A22" zoomScale="60" zoomScaleNormal="60" workbookViewId="0">
      <selection activeCell="X48" sqref="X48"/>
    </sheetView>
  </sheetViews>
  <sheetFormatPr defaultRowHeight="15" x14ac:dyDescent="0.25"/>
  <cols>
    <col min="1" max="1" width="36.42578125" style="2" customWidth="1"/>
    <col min="2" max="2" width="11.28515625" style="2" customWidth="1"/>
    <col min="3" max="3" width="9.140625" style="2"/>
    <col min="4" max="4" width="11.85546875" style="2" customWidth="1"/>
    <col min="5" max="5" width="12.140625" style="2" customWidth="1"/>
    <col min="6" max="7" width="9.140625" style="2"/>
    <col min="8" max="8" width="11.42578125" style="2" customWidth="1"/>
    <col min="9" max="12" width="9.140625" style="2"/>
    <col min="13" max="13" width="11.42578125" style="26" customWidth="1"/>
    <col min="14" max="14" width="9.140625" style="26"/>
    <col min="15" max="16384" width="9.140625" style="2"/>
  </cols>
  <sheetData>
    <row r="1" spans="1:14" x14ac:dyDescent="0.25">
      <c r="A1" s="11" t="s">
        <v>44</v>
      </c>
    </row>
    <row r="2" spans="1:14" x14ac:dyDescent="0.25">
      <c r="A2" s="11" t="s">
        <v>170</v>
      </c>
    </row>
    <row r="3" spans="1:14" x14ac:dyDescent="0.25">
      <c r="A3" s="11" t="s">
        <v>169</v>
      </c>
    </row>
    <row r="5" spans="1:14" ht="48" customHeight="1" x14ac:dyDescent="0.25">
      <c r="A5" s="40" t="s">
        <v>20</v>
      </c>
      <c r="B5" s="42" t="s">
        <v>16</v>
      </c>
      <c r="C5" s="37" t="s">
        <v>19</v>
      </c>
      <c r="D5" s="39"/>
      <c r="E5" s="42" t="s">
        <v>0</v>
      </c>
      <c r="F5" s="37" t="s">
        <v>1</v>
      </c>
      <c r="G5" s="39"/>
      <c r="H5" s="42" t="s">
        <v>21</v>
      </c>
      <c r="I5" s="37" t="s">
        <v>2</v>
      </c>
      <c r="J5" s="38"/>
      <c r="K5" s="39"/>
      <c r="M5" s="44"/>
      <c r="N5" s="44"/>
    </row>
    <row r="6" spans="1:14" ht="105.75" customHeight="1" x14ac:dyDescent="0.25">
      <c r="A6" s="41"/>
      <c r="B6" s="43"/>
      <c r="C6" s="6" t="s">
        <v>3</v>
      </c>
      <c r="D6" s="6" t="s">
        <v>4</v>
      </c>
      <c r="E6" s="43"/>
      <c r="F6" s="6" t="s">
        <v>3</v>
      </c>
      <c r="G6" s="6" t="s">
        <v>5</v>
      </c>
      <c r="H6" s="43"/>
      <c r="I6" s="6" t="s">
        <v>6</v>
      </c>
      <c r="J6" s="6" t="s">
        <v>7</v>
      </c>
      <c r="K6" s="6" t="s">
        <v>8</v>
      </c>
      <c r="M6" s="44"/>
      <c r="N6" s="44"/>
    </row>
    <row r="7" spans="1:14" x14ac:dyDescent="0.25">
      <c r="A7" s="15" t="s">
        <v>9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M7" s="28"/>
      <c r="N7" s="28"/>
    </row>
    <row r="8" spans="1:14" x14ac:dyDescent="0.25">
      <c r="A8" s="3" t="s">
        <v>140</v>
      </c>
      <c r="B8"/>
      <c r="C8"/>
      <c r="D8"/>
      <c r="E8"/>
      <c r="F8"/>
      <c r="G8"/>
      <c r="H8"/>
      <c r="I8"/>
      <c r="J8"/>
      <c r="K8"/>
      <c r="M8" s="27"/>
      <c r="N8" s="27"/>
    </row>
    <row r="9" spans="1:14" x14ac:dyDescent="0.25">
      <c r="A9" s="9" t="s">
        <v>15</v>
      </c>
      <c r="B9" s="18">
        <f>C9+E9</f>
        <v>1727.394</v>
      </c>
      <c r="C9" s="18">
        <v>48.722999999999999</v>
      </c>
      <c r="D9" s="18">
        <v>32.201000000000001</v>
      </c>
      <c r="E9" s="18">
        <v>1678.671</v>
      </c>
      <c r="F9" s="30">
        <v>1676.289</v>
      </c>
      <c r="G9" s="30">
        <v>1652.7329999999999</v>
      </c>
      <c r="H9" s="18">
        <v>51.104999999999997</v>
      </c>
      <c r="I9" s="18">
        <v>13.571</v>
      </c>
      <c r="J9" s="18">
        <v>0.70499999999999996</v>
      </c>
      <c r="K9" s="18">
        <v>36.829000000000001</v>
      </c>
      <c r="L9" s="21"/>
      <c r="M9" s="20"/>
      <c r="N9" s="20"/>
    </row>
    <row r="10" spans="1:14" x14ac:dyDescent="0.25">
      <c r="A10" s="9" t="s">
        <v>10</v>
      </c>
      <c r="B10" s="18">
        <f t="shared" ref="B10:B17" si="0">C10+E10</f>
        <v>1671.6610000000001</v>
      </c>
      <c r="C10" s="18">
        <v>2.0249999999999999</v>
      </c>
      <c r="D10" s="18">
        <v>1.8460000000000001</v>
      </c>
      <c r="E10" s="18">
        <v>1669.636</v>
      </c>
      <c r="F10" s="30">
        <v>1667.6089999999999</v>
      </c>
      <c r="G10" s="30">
        <v>1648.175</v>
      </c>
      <c r="H10" s="18">
        <v>4.0529999999999999</v>
      </c>
      <c r="I10" s="18">
        <v>1.6850000000000001</v>
      </c>
      <c r="J10" s="18">
        <v>4.4999999999999998E-2</v>
      </c>
      <c r="K10" s="18">
        <v>2.323</v>
      </c>
      <c r="L10" s="21"/>
      <c r="M10" s="20"/>
      <c r="N10" s="20"/>
    </row>
    <row r="11" spans="1:14" ht="30" x14ac:dyDescent="0.25">
      <c r="A11" s="9" t="s">
        <v>11</v>
      </c>
      <c r="B11" s="18">
        <f t="shared" si="0"/>
        <v>2.222</v>
      </c>
      <c r="C11" s="18">
        <v>2.165</v>
      </c>
      <c r="D11" s="18">
        <v>2.1520000000000001</v>
      </c>
      <c r="E11" s="18">
        <v>5.7000000000000002E-2</v>
      </c>
      <c r="F11" s="18">
        <v>4.5999999999999999E-2</v>
      </c>
      <c r="G11" s="18">
        <v>0</v>
      </c>
      <c r="H11" s="18">
        <v>2.1760000000000002</v>
      </c>
      <c r="I11" s="18">
        <v>1.774</v>
      </c>
      <c r="J11" s="18">
        <v>1.4999999999999999E-2</v>
      </c>
      <c r="K11" s="18">
        <v>0.38700000000000001</v>
      </c>
      <c r="L11" s="21"/>
      <c r="M11" s="20"/>
      <c r="N11" s="20"/>
    </row>
    <row r="12" spans="1:14" ht="30" x14ac:dyDescent="0.25">
      <c r="A12" s="9" t="s">
        <v>18</v>
      </c>
      <c r="B12" s="18">
        <f t="shared" si="0"/>
        <v>18.568999999999999</v>
      </c>
      <c r="C12" s="18">
        <v>11</v>
      </c>
      <c r="D12" s="18">
        <v>10.955</v>
      </c>
      <c r="E12" s="18">
        <v>7.569</v>
      </c>
      <c r="F12" s="18">
        <v>7.3360000000000003</v>
      </c>
      <c r="G12" s="18">
        <v>3.726</v>
      </c>
      <c r="H12" s="18">
        <v>11.233000000000001</v>
      </c>
      <c r="I12" s="18">
        <v>5.3360000000000003</v>
      </c>
      <c r="J12" s="18">
        <v>0.10100000000000001</v>
      </c>
      <c r="K12" s="18">
        <v>5.7960000000000003</v>
      </c>
      <c r="L12" s="21"/>
      <c r="M12" s="20"/>
      <c r="N12" s="20"/>
    </row>
    <row r="13" spans="1:14" x14ac:dyDescent="0.25">
      <c r="A13" s="9" t="s">
        <v>12</v>
      </c>
      <c r="B13" s="18">
        <f t="shared" si="0"/>
        <v>7.4649999999999999</v>
      </c>
      <c r="C13" s="18">
        <v>7.4509999999999996</v>
      </c>
      <c r="D13" s="18">
        <v>7.3109999999999999</v>
      </c>
      <c r="E13" s="18">
        <v>1.4E-2</v>
      </c>
      <c r="F13" s="18">
        <v>1E-3</v>
      </c>
      <c r="G13" s="18">
        <v>0</v>
      </c>
      <c r="H13" s="18">
        <v>7.4640000000000004</v>
      </c>
      <c r="I13" s="18">
        <v>3.51</v>
      </c>
      <c r="J13" s="18">
        <v>3.1E-2</v>
      </c>
      <c r="K13" s="18">
        <v>3.923</v>
      </c>
      <c r="L13" s="21"/>
      <c r="M13" s="20"/>
      <c r="N13" s="20"/>
    </row>
    <row r="14" spans="1:14" x14ac:dyDescent="0.25">
      <c r="A14" s="9" t="s">
        <v>13</v>
      </c>
      <c r="B14" s="18">
        <f t="shared" si="0"/>
        <v>0.66300000000000003</v>
      </c>
      <c r="C14" s="18">
        <v>0.66100000000000003</v>
      </c>
      <c r="D14" s="18">
        <v>0.624</v>
      </c>
      <c r="E14" s="18">
        <v>2E-3</v>
      </c>
      <c r="F14" s="18">
        <v>0</v>
      </c>
      <c r="G14" s="18">
        <v>0</v>
      </c>
      <c r="H14" s="18">
        <v>0.66300000000000003</v>
      </c>
      <c r="I14" s="18">
        <v>0.57499999999999996</v>
      </c>
      <c r="J14" s="18">
        <v>5.0000000000000001E-3</v>
      </c>
      <c r="K14" s="18">
        <v>8.3000000000000004E-2</v>
      </c>
      <c r="L14" s="21"/>
      <c r="M14" s="20"/>
      <c r="N14" s="20"/>
    </row>
    <row r="15" spans="1:14" ht="30" x14ac:dyDescent="0.25">
      <c r="A15" s="9" t="s">
        <v>42</v>
      </c>
      <c r="B15" s="18">
        <f t="shared" si="0"/>
        <v>18.352</v>
      </c>
      <c r="C15" s="18">
        <v>18.350000000000001</v>
      </c>
      <c r="D15" s="18">
        <v>4.4749999999999996</v>
      </c>
      <c r="E15" s="18">
        <v>2E-3</v>
      </c>
      <c r="F15" s="18">
        <v>1E-3</v>
      </c>
      <c r="G15" s="18">
        <v>1E-3</v>
      </c>
      <c r="H15" s="18">
        <v>18.350000000000001</v>
      </c>
      <c r="I15" s="18">
        <v>0.34899999999999998</v>
      </c>
      <c r="J15" s="18">
        <v>6.0000000000000001E-3</v>
      </c>
      <c r="K15" s="18">
        <v>17.995000000000001</v>
      </c>
      <c r="L15" s="21"/>
      <c r="M15" s="20"/>
      <c r="N15" s="20"/>
    </row>
    <row r="16" spans="1:14" ht="30" x14ac:dyDescent="0.25">
      <c r="A16" s="9" t="s">
        <v>22</v>
      </c>
      <c r="B16" s="18">
        <f t="shared" si="0"/>
        <v>4.4630000000000001</v>
      </c>
      <c r="C16" s="18">
        <v>3.1909999999999998</v>
      </c>
      <c r="D16" s="18">
        <v>2.8740000000000001</v>
      </c>
      <c r="E16" s="18">
        <v>1.272</v>
      </c>
      <c r="F16" s="18">
        <v>1.181</v>
      </c>
      <c r="G16" s="18">
        <v>0.83199999999999996</v>
      </c>
      <c r="H16" s="18">
        <v>3.2810000000000001</v>
      </c>
      <c r="I16" s="18">
        <v>0.184</v>
      </c>
      <c r="J16" s="18">
        <v>7.0000000000000001E-3</v>
      </c>
      <c r="K16" s="18">
        <v>3.09</v>
      </c>
      <c r="L16" s="21"/>
      <c r="M16" s="20"/>
      <c r="N16" s="20"/>
    </row>
    <row r="17" spans="1:14" x14ac:dyDescent="0.25">
      <c r="A17" s="9" t="s">
        <v>14</v>
      </c>
      <c r="B17" s="18">
        <f t="shared" si="0"/>
        <v>3.9989999999999997</v>
      </c>
      <c r="C17" s="18">
        <v>3.88</v>
      </c>
      <c r="D17" s="18">
        <v>1.9630000000000001</v>
      </c>
      <c r="E17" s="18">
        <v>0.11899999999999999</v>
      </c>
      <c r="F17" s="18">
        <v>0.114</v>
      </c>
      <c r="G17" s="18">
        <v>0</v>
      </c>
      <c r="H17" s="18">
        <v>3.8849999999999998</v>
      </c>
      <c r="I17" s="18">
        <v>0.159</v>
      </c>
      <c r="J17" s="18">
        <v>0.495</v>
      </c>
      <c r="K17" s="18">
        <v>3.2309999999999999</v>
      </c>
      <c r="L17" s="21"/>
      <c r="M17" s="20"/>
      <c r="N17" s="20"/>
    </row>
    <row r="18" spans="1:14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1"/>
    </row>
    <row r="19" spans="1:14" x14ac:dyDescent="0.25">
      <c r="A19" s="15" t="s">
        <v>9</v>
      </c>
      <c r="B19" s="16">
        <v>1</v>
      </c>
      <c r="C19" s="16">
        <v>2</v>
      </c>
      <c r="D19" s="16">
        <v>3</v>
      </c>
      <c r="E19" s="16">
        <v>4</v>
      </c>
      <c r="F19" s="16">
        <v>5</v>
      </c>
      <c r="G19" s="16">
        <v>6</v>
      </c>
      <c r="H19" s="16">
        <v>7</v>
      </c>
      <c r="I19" s="16">
        <v>8</v>
      </c>
      <c r="J19" s="16">
        <v>9</v>
      </c>
      <c r="K19" s="16">
        <v>10</v>
      </c>
      <c r="L19" s="21"/>
      <c r="M19" s="28"/>
      <c r="N19" s="28"/>
    </row>
    <row r="20" spans="1:14" x14ac:dyDescent="0.25">
      <c r="A20" s="1" t="s">
        <v>141</v>
      </c>
      <c r="L20" s="21"/>
    </row>
    <row r="21" spans="1:14" x14ac:dyDescent="0.25">
      <c r="A21" s="9" t="s">
        <v>15</v>
      </c>
      <c r="B21" s="18">
        <f>C21+E21</f>
        <v>13.623000000000001</v>
      </c>
      <c r="C21" s="19">
        <v>6.6580000000000004</v>
      </c>
      <c r="D21" s="19">
        <v>6.4130000000000003</v>
      </c>
      <c r="E21" s="19">
        <v>6.9649999999999999</v>
      </c>
      <c r="F21" s="19">
        <v>6.5309999999999997</v>
      </c>
      <c r="G21" s="19">
        <v>0.44500000000000001</v>
      </c>
      <c r="H21" s="19">
        <v>7.0919999999999996</v>
      </c>
      <c r="I21" s="19">
        <v>2.5840000000000001</v>
      </c>
      <c r="J21" s="19">
        <v>6.8000000000000005E-2</v>
      </c>
      <c r="K21" s="19">
        <v>4.4409999999999998</v>
      </c>
      <c r="L21" s="21"/>
      <c r="M21" s="20"/>
      <c r="N21" s="20"/>
    </row>
    <row r="22" spans="1:14" x14ac:dyDescent="0.25">
      <c r="A22" s="9" t="s">
        <v>10</v>
      </c>
      <c r="B22" s="18">
        <f t="shared" ref="B22:B29" si="1">C22+E22</f>
        <v>2.8130000000000002</v>
      </c>
      <c r="C22" s="19">
        <v>0.14799999999999999</v>
      </c>
      <c r="D22" s="19">
        <v>0.13500000000000001</v>
      </c>
      <c r="E22" s="19">
        <v>2.665</v>
      </c>
      <c r="F22" s="19">
        <v>2.5089999999999999</v>
      </c>
      <c r="G22" s="19">
        <v>0.44500000000000001</v>
      </c>
      <c r="H22" s="19">
        <v>0.30299999999999999</v>
      </c>
      <c r="I22" s="19">
        <v>2.3E-2</v>
      </c>
      <c r="J22" s="19">
        <v>4.0000000000000001E-3</v>
      </c>
      <c r="K22" s="19">
        <v>0.27700000000000002</v>
      </c>
      <c r="L22" s="21"/>
      <c r="M22" s="20"/>
      <c r="N22" s="20"/>
    </row>
    <row r="23" spans="1:14" ht="30" x14ac:dyDescent="0.25">
      <c r="A23" s="9" t="s">
        <v>11</v>
      </c>
      <c r="B23" s="18">
        <f t="shared" si="1"/>
        <v>0.67500000000000004</v>
      </c>
      <c r="C23" s="19">
        <v>0.624</v>
      </c>
      <c r="D23" s="19">
        <v>0.624</v>
      </c>
      <c r="E23" s="19">
        <v>5.0999999999999997E-2</v>
      </c>
      <c r="F23" s="19">
        <v>4.5999999999999999E-2</v>
      </c>
      <c r="G23" s="19">
        <v>0</v>
      </c>
      <c r="H23" s="19">
        <v>0.629</v>
      </c>
      <c r="I23" s="19">
        <v>0.57099999999999995</v>
      </c>
      <c r="J23" s="19">
        <v>6.0000000000000001E-3</v>
      </c>
      <c r="K23" s="19">
        <v>5.1999999999999998E-2</v>
      </c>
      <c r="L23" s="21"/>
      <c r="M23" s="20"/>
      <c r="N23" s="20"/>
    </row>
    <row r="24" spans="1:14" ht="30" x14ac:dyDescent="0.25">
      <c r="A24" s="9" t="s">
        <v>18</v>
      </c>
      <c r="B24" s="18">
        <f t="shared" si="1"/>
        <v>6.26</v>
      </c>
      <c r="C24" s="19">
        <v>2.4590000000000001</v>
      </c>
      <c r="D24" s="19">
        <v>2.5630000000000002</v>
      </c>
      <c r="E24" s="19">
        <v>3.8010000000000002</v>
      </c>
      <c r="F24" s="19">
        <v>3.61</v>
      </c>
      <c r="G24" s="19">
        <v>0</v>
      </c>
      <c r="H24" s="19">
        <v>2.65</v>
      </c>
      <c r="I24" s="19">
        <v>0.59399999999999997</v>
      </c>
      <c r="J24" s="19">
        <v>2.9000000000000001E-2</v>
      </c>
      <c r="K24" s="19">
        <v>2.0270000000000001</v>
      </c>
      <c r="L24" s="21"/>
      <c r="M24" s="20"/>
      <c r="N24" s="20"/>
    </row>
    <row r="25" spans="1:14" x14ac:dyDescent="0.25">
      <c r="A25" s="9" t="s">
        <v>12</v>
      </c>
      <c r="B25" s="18">
        <f t="shared" si="1"/>
        <v>1.2829999999999999</v>
      </c>
      <c r="C25" s="19">
        <v>1.282</v>
      </c>
      <c r="D25" s="19">
        <v>1.28</v>
      </c>
      <c r="E25" s="19">
        <v>1E-3</v>
      </c>
      <c r="F25" s="19">
        <v>1E-3</v>
      </c>
      <c r="G25" s="19">
        <v>0</v>
      </c>
      <c r="H25" s="19">
        <v>1.2829999999999999</v>
      </c>
      <c r="I25" s="19">
        <v>1.157</v>
      </c>
      <c r="J25" s="19">
        <v>1.9E-2</v>
      </c>
      <c r="K25" s="19">
        <v>0.106</v>
      </c>
      <c r="L25" s="21"/>
      <c r="M25" s="20"/>
      <c r="N25" s="20"/>
    </row>
    <row r="26" spans="1:14" x14ac:dyDescent="0.25">
      <c r="A26" s="9" t="s">
        <v>13</v>
      </c>
      <c r="B26" s="18">
        <f t="shared" si="1"/>
        <v>0.191</v>
      </c>
      <c r="C26" s="19">
        <v>0.191</v>
      </c>
      <c r="D26" s="19">
        <v>0.191</v>
      </c>
      <c r="E26" s="19">
        <v>0</v>
      </c>
      <c r="F26" s="19">
        <v>0</v>
      </c>
      <c r="G26" s="19">
        <v>0</v>
      </c>
      <c r="H26" s="19">
        <v>0.191</v>
      </c>
      <c r="I26" s="19">
        <v>0.17899999999999999</v>
      </c>
      <c r="J26" s="19">
        <v>3.0000000000000001E-3</v>
      </c>
      <c r="K26" s="19">
        <v>8.9999999999999993E-3</v>
      </c>
      <c r="L26" s="21"/>
      <c r="M26" s="20"/>
      <c r="N26" s="20"/>
    </row>
    <row r="27" spans="1:14" ht="30" x14ac:dyDescent="0.25">
      <c r="A27" s="9" t="s">
        <v>42</v>
      </c>
      <c r="B27" s="18">
        <f t="shared" si="1"/>
        <v>0.34699999999999998</v>
      </c>
      <c r="C27" s="19">
        <v>0.34699999999999998</v>
      </c>
      <c r="D27" s="19">
        <v>9.8000000000000004E-2</v>
      </c>
      <c r="E27" s="19">
        <v>0</v>
      </c>
      <c r="F27" s="19">
        <v>0</v>
      </c>
      <c r="G27" s="19">
        <v>0</v>
      </c>
      <c r="H27" s="19">
        <v>0.34699999999999998</v>
      </c>
      <c r="I27" s="19">
        <v>0</v>
      </c>
      <c r="J27" s="19">
        <v>0</v>
      </c>
      <c r="K27" s="19">
        <v>0.34699999999999998</v>
      </c>
      <c r="L27" s="21"/>
      <c r="M27" s="20"/>
      <c r="N27" s="20"/>
    </row>
    <row r="28" spans="1:14" ht="30" x14ac:dyDescent="0.25">
      <c r="A28" s="9" t="s">
        <v>22</v>
      </c>
      <c r="B28" s="18">
        <f t="shared" si="1"/>
        <v>1.9339999999999999</v>
      </c>
      <c r="C28" s="19">
        <v>1.5129999999999999</v>
      </c>
      <c r="D28" s="19">
        <v>1.4530000000000001</v>
      </c>
      <c r="E28" s="19">
        <v>0.42099999999999999</v>
      </c>
      <c r="F28" s="19">
        <v>0.34</v>
      </c>
      <c r="G28" s="19">
        <v>0</v>
      </c>
      <c r="H28" s="19">
        <v>1.5940000000000001</v>
      </c>
      <c r="I28" s="19">
        <v>0.06</v>
      </c>
      <c r="J28" s="19">
        <v>6.0000000000000001E-3</v>
      </c>
      <c r="K28" s="19">
        <v>1.528</v>
      </c>
      <c r="L28" s="21"/>
      <c r="M28" s="20"/>
      <c r="N28" s="20"/>
    </row>
    <row r="29" spans="1:14" x14ac:dyDescent="0.25">
      <c r="A29" s="9" t="s">
        <v>14</v>
      </c>
      <c r="B29" s="18">
        <f t="shared" si="1"/>
        <v>0.121</v>
      </c>
      <c r="C29" s="19">
        <v>9.4E-2</v>
      </c>
      <c r="D29" s="19">
        <v>6.9000000000000006E-2</v>
      </c>
      <c r="E29" s="19">
        <v>2.7E-2</v>
      </c>
      <c r="F29" s="19">
        <v>2.5000000000000001E-2</v>
      </c>
      <c r="G29" s="19">
        <v>0</v>
      </c>
      <c r="H29" s="19">
        <v>9.5000000000000001E-2</v>
      </c>
      <c r="I29" s="19">
        <v>0</v>
      </c>
      <c r="J29" s="19">
        <v>0</v>
      </c>
      <c r="K29" s="19">
        <v>9.5000000000000001E-2</v>
      </c>
      <c r="L29" s="21"/>
      <c r="M29" s="20"/>
      <c r="N29" s="20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21"/>
    </row>
    <row r="31" spans="1:14" x14ac:dyDescent="0.25">
      <c r="A31" s="15" t="s">
        <v>9</v>
      </c>
      <c r="B31" s="16">
        <v>1</v>
      </c>
      <c r="C31" s="16">
        <v>2</v>
      </c>
      <c r="D31" s="16">
        <v>3</v>
      </c>
      <c r="E31" s="16">
        <v>4</v>
      </c>
      <c r="F31" s="16">
        <v>5</v>
      </c>
      <c r="G31" s="16">
        <v>6</v>
      </c>
      <c r="H31" s="16">
        <v>7</v>
      </c>
      <c r="I31" s="16">
        <v>8</v>
      </c>
      <c r="J31" s="16">
        <v>9</v>
      </c>
      <c r="K31" s="16">
        <v>10</v>
      </c>
      <c r="L31" s="21"/>
      <c r="M31" s="28"/>
      <c r="N31" s="28"/>
    </row>
    <row r="32" spans="1:14" x14ac:dyDescent="0.25">
      <c r="A32" s="1" t="s">
        <v>142</v>
      </c>
      <c r="L32" s="21"/>
    </row>
    <row r="33" spans="1:14" x14ac:dyDescent="0.25">
      <c r="A33" s="9" t="s">
        <v>15</v>
      </c>
      <c r="B33" s="18">
        <f>C33+E33</f>
        <v>6.7590000000000003</v>
      </c>
      <c r="C33" s="18">
        <v>4.2770000000000001</v>
      </c>
      <c r="D33" s="18">
        <v>3.7909999999999999</v>
      </c>
      <c r="E33" s="18">
        <v>2.4820000000000002</v>
      </c>
      <c r="F33" s="18">
        <v>2.3519999999999999</v>
      </c>
      <c r="G33" s="18">
        <v>0.68899999999999995</v>
      </c>
      <c r="H33" s="18">
        <v>4.4080000000000004</v>
      </c>
      <c r="I33" s="18">
        <v>2.8540000000000001</v>
      </c>
      <c r="J33" s="18">
        <v>4.1000000000000002E-2</v>
      </c>
      <c r="K33" s="18">
        <v>1.5129999999999999</v>
      </c>
      <c r="L33" s="21"/>
      <c r="M33" s="20"/>
      <c r="N33" s="20"/>
    </row>
    <row r="34" spans="1:14" x14ac:dyDescent="0.25">
      <c r="A34" s="9" t="s">
        <v>10</v>
      </c>
      <c r="B34" s="18">
        <f t="shared" ref="B34:B41" si="2">C34+E34</f>
        <v>2.6279999999999997</v>
      </c>
      <c r="C34" s="18">
        <v>0.155</v>
      </c>
      <c r="D34" s="18">
        <v>0.14499999999999999</v>
      </c>
      <c r="E34" s="18">
        <v>2.4729999999999999</v>
      </c>
      <c r="F34" s="18">
        <v>2.3439999999999999</v>
      </c>
      <c r="G34" s="18">
        <v>0.68799999999999994</v>
      </c>
      <c r="H34" s="18">
        <v>0.28399999999999997</v>
      </c>
      <c r="I34" s="18">
        <v>0.151</v>
      </c>
      <c r="J34" s="18">
        <v>1.2E-2</v>
      </c>
      <c r="K34" s="18">
        <v>0.121</v>
      </c>
      <c r="L34" s="21"/>
      <c r="M34" s="20"/>
      <c r="N34" s="20"/>
    </row>
    <row r="35" spans="1:14" ht="30" x14ac:dyDescent="0.25">
      <c r="A35" s="9" t="s">
        <v>11</v>
      </c>
      <c r="B35" s="18">
        <f t="shared" si="2"/>
        <v>0.89</v>
      </c>
      <c r="C35" s="18">
        <v>0.88800000000000001</v>
      </c>
      <c r="D35" s="18">
        <v>0.88700000000000001</v>
      </c>
      <c r="E35" s="18">
        <v>2E-3</v>
      </c>
      <c r="F35" s="18">
        <v>1E-3</v>
      </c>
      <c r="G35" s="18">
        <v>0</v>
      </c>
      <c r="H35" s="18">
        <v>0.88900000000000001</v>
      </c>
      <c r="I35" s="18">
        <v>0.84699999999999998</v>
      </c>
      <c r="J35" s="18">
        <v>6.0000000000000001E-3</v>
      </c>
      <c r="K35" s="18">
        <v>3.5999999999999997E-2</v>
      </c>
      <c r="L35" s="21"/>
      <c r="M35" s="20"/>
      <c r="N35" s="20"/>
    </row>
    <row r="36" spans="1:14" ht="30" x14ac:dyDescent="0.25">
      <c r="A36" s="9" t="s">
        <v>18</v>
      </c>
      <c r="B36" s="18">
        <f t="shared" si="2"/>
        <v>0.71499999999999997</v>
      </c>
      <c r="C36" s="18">
        <v>0.71499999999999997</v>
      </c>
      <c r="D36" s="18">
        <v>0.71099999999999997</v>
      </c>
      <c r="E36" s="18">
        <v>0</v>
      </c>
      <c r="F36" s="18">
        <v>0</v>
      </c>
      <c r="G36" s="18">
        <v>0</v>
      </c>
      <c r="H36" s="18">
        <v>0.71499999999999997</v>
      </c>
      <c r="I36" s="18">
        <v>0.53600000000000003</v>
      </c>
      <c r="J36" s="18">
        <v>1.6E-2</v>
      </c>
      <c r="K36" s="18">
        <v>0.16300000000000001</v>
      </c>
      <c r="L36" s="21"/>
      <c r="M36" s="20"/>
      <c r="N36" s="20"/>
    </row>
    <row r="37" spans="1:14" x14ac:dyDescent="0.25">
      <c r="A37" s="9" t="s">
        <v>12</v>
      </c>
      <c r="B37" s="18">
        <f t="shared" si="2"/>
        <v>1.1870000000000001</v>
      </c>
      <c r="C37" s="18">
        <v>1.1870000000000001</v>
      </c>
      <c r="D37" s="18">
        <v>1.1839999999999999</v>
      </c>
      <c r="E37" s="18">
        <v>0</v>
      </c>
      <c r="F37" s="18">
        <v>0</v>
      </c>
      <c r="G37" s="18">
        <v>0</v>
      </c>
      <c r="H37" s="18">
        <v>1.1870000000000001</v>
      </c>
      <c r="I37" s="18">
        <v>1.1160000000000001</v>
      </c>
      <c r="J37" s="18">
        <v>6.0000000000000001E-3</v>
      </c>
      <c r="K37" s="18">
        <v>6.5000000000000002E-2</v>
      </c>
      <c r="L37" s="21"/>
      <c r="M37" s="20"/>
      <c r="N37" s="20"/>
    </row>
    <row r="38" spans="1:14" x14ac:dyDescent="0.25">
      <c r="A38" s="9" t="s">
        <v>13</v>
      </c>
      <c r="B38" s="18">
        <f t="shared" si="2"/>
        <v>0.19</v>
      </c>
      <c r="C38" s="18">
        <v>0.19</v>
      </c>
      <c r="D38" s="18">
        <v>0.188</v>
      </c>
      <c r="E38" s="18">
        <v>0</v>
      </c>
      <c r="F38" s="18">
        <v>0</v>
      </c>
      <c r="G38" s="18">
        <v>0</v>
      </c>
      <c r="H38" s="18">
        <v>0.19</v>
      </c>
      <c r="I38" s="18">
        <v>0.188</v>
      </c>
      <c r="J38" s="18">
        <v>1E-3</v>
      </c>
      <c r="K38" s="18">
        <v>1E-3</v>
      </c>
      <c r="L38" s="21"/>
      <c r="M38" s="20"/>
      <c r="N38" s="20"/>
    </row>
    <row r="39" spans="1:14" ht="30" x14ac:dyDescent="0.25">
      <c r="A39" s="9" t="s">
        <v>42</v>
      </c>
      <c r="B39" s="18">
        <f t="shared" si="2"/>
        <v>0.40899999999999997</v>
      </c>
      <c r="C39" s="18">
        <v>0.40699999999999997</v>
      </c>
      <c r="D39" s="18">
        <v>4.5999999999999999E-2</v>
      </c>
      <c r="E39" s="18">
        <v>2E-3</v>
      </c>
      <c r="F39" s="18">
        <v>1E-3</v>
      </c>
      <c r="G39" s="18">
        <v>1E-3</v>
      </c>
      <c r="H39" s="18">
        <v>0.40699999999999997</v>
      </c>
      <c r="I39" s="18">
        <v>0</v>
      </c>
      <c r="J39" s="18">
        <v>0</v>
      </c>
      <c r="K39" s="18">
        <v>0.40699999999999997</v>
      </c>
      <c r="L39" s="21"/>
      <c r="M39" s="20"/>
      <c r="N39" s="20"/>
    </row>
    <row r="40" spans="1:14" ht="30" x14ac:dyDescent="0.25">
      <c r="A40" s="9" t="s">
        <v>22</v>
      </c>
      <c r="B40" s="18">
        <f t="shared" si="2"/>
        <v>0.59099999999999997</v>
      </c>
      <c r="C40" s="18">
        <v>0.58499999999999996</v>
      </c>
      <c r="D40" s="18">
        <v>0.48899999999999999</v>
      </c>
      <c r="E40" s="18">
        <v>6.0000000000000001E-3</v>
      </c>
      <c r="F40" s="18">
        <v>6.0000000000000001E-3</v>
      </c>
      <c r="G40" s="18">
        <v>0</v>
      </c>
      <c r="H40" s="18">
        <v>0.58599999999999997</v>
      </c>
      <c r="I40" s="18">
        <v>1.4999999999999999E-2</v>
      </c>
      <c r="J40" s="18">
        <v>0</v>
      </c>
      <c r="K40" s="18">
        <v>0.57099999999999995</v>
      </c>
      <c r="L40" s="21"/>
      <c r="M40" s="20"/>
      <c r="N40" s="20"/>
    </row>
    <row r="41" spans="1:14" x14ac:dyDescent="0.25">
      <c r="A41" s="9" t="s">
        <v>14</v>
      </c>
      <c r="B41" s="18">
        <f t="shared" si="2"/>
        <v>0.15</v>
      </c>
      <c r="C41" s="18">
        <v>0.15</v>
      </c>
      <c r="D41" s="18">
        <v>0.14000000000000001</v>
      </c>
      <c r="E41" s="18">
        <v>0</v>
      </c>
      <c r="F41" s="18">
        <v>0</v>
      </c>
      <c r="G41" s="18">
        <v>0</v>
      </c>
      <c r="H41" s="18">
        <v>0.15</v>
      </c>
      <c r="I41" s="18">
        <v>0</v>
      </c>
      <c r="J41" s="18">
        <v>0</v>
      </c>
      <c r="K41" s="18">
        <v>0.15</v>
      </c>
      <c r="L41" s="21"/>
      <c r="M41" s="20"/>
      <c r="N41" s="20"/>
    </row>
    <row r="42" spans="1:14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21"/>
    </row>
    <row r="43" spans="1:14" x14ac:dyDescent="0.25">
      <c r="A43" s="15" t="s">
        <v>9</v>
      </c>
      <c r="B43" s="16">
        <v>1</v>
      </c>
      <c r="C43" s="16">
        <v>2</v>
      </c>
      <c r="D43" s="16">
        <v>3</v>
      </c>
      <c r="E43" s="16">
        <v>4</v>
      </c>
      <c r="F43" s="16">
        <v>5</v>
      </c>
      <c r="G43" s="16">
        <v>6</v>
      </c>
      <c r="H43" s="16">
        <v>7</v>
      </c>
      <c r="I43" s="16">
        <v>8</v>
      </c>
      <c r="J43" s="16">
        <v>9</v>
      </c>
      <c r="K43" s="16">
        <v>10</v>
      </c>
      <c r="L43" s="21"/>
      <c r="M43" s="28"/>
      <c r="N43" s="28"/>
    </row>
    <row r="44" spans="1:14" x14ac:dyDescent="0.25">
      <c r="A44" s="3" t="s">
        <v>143</v>
      </c>
      <c r="L44" s="21"/>
    </row>
    <row r="45" spans="1:14" x14ac:dyDescent="0.25">
      <c r="A45" s="9" t="s">
        <v>144</v>
      </c>
      <c r="B45" s="19">
        <f t="shared" ref="B45:B65" si="3">C45+E45</f>
        <v>1.7589999999999999</v>
      </c>
      <c r="C45" s="19">
        <v>1.6579999999999999</v>
      </c>
      <c r="D45" s="19">
        <v>0.64900000000000002</v>
      </c>
      <c r="E45" s="19">
        <v>0.10100000000000001</v>
      </c>
      <c r="F45" s="19">
        <v>3.5999999999999997E-2</v>
      </c>
      <c r="G45" s="19">
        <v>0</v>
      </c>
      <c r="H45" s="19">
        <v>1.722</v>
      </c>
      <c r="I45" s="19">
        <v>0.33800000000000002</v>
      </c>
      <c r="J45" s="19">
        <v>0</v>
      </c>
      <c r="K45" s="19">
        <v>1.3839999999999999</v>
      </c>
      <c r="L45" s="21"/>
      <c r="M45" s="20"/>
      <c r="N45" s="20"/>
    </row>
    <row r="46" spans="1:14" x14ac:dyDescent="0.25">
      <c r="A46" s="9" t="s">
        <v>145</v>
      </c>
      <c r="B46" s="19">
        <f t="shared" si="3"/>
        <v>0.89700000000000002</v>
      </c>
      <c r="C46" s="19">
        <v>0.88300000000000001</v>
      </c>
      <c r="D46" s="19">
        <v>0.23</v>
      </c>
      <c r="E46" s="19">
        <v>1.4E-2</v>
      </c>
      <c r="F46" s="19">
        <v>1.2999999999999999E-2</v>
      </c>
      <c r="G46" s="19">
        <v>1.2999999999999999E-2</v>
      </c>
      <c r="H46" s="19">
        <v>0.88400000000000001</v>
      </c>
      <c r="I46" s="19">
        <v>1.0999999999999999E-2</v>
      </c>
      <c r="J46" s="19">
        <v>0</v>
      </c>
      <c r="K46" s="19">
        <v>0.873</v>
      </c>
      <c r="L46" s="21"/>
      <c r="M46" s="20"/>
      <c r="N46" s="20"/>
    </row>
    <row r="47" spans="1:14" x14ac:dyDescent="0.25">
      <c r="A47" s="9" t="s">
        <v>146</v>
      </c>
      <c r="B47" s="19">
        <f t="shared" si="3"/>
        <v>3.4210000000000003</v>
      </c>
      <c r="C47" s="19">
        <v>1.792</v>
      </c>
      <c r="D47" s="19">
        <v>1.0720000000000001</v>
      </c>
      <c r="E47" s="19">
        <v>1.629</v>
      </c>
      <c r="F47" s="19">
        <v>1.591</v>
      </c>
      <c r="G47" s="19">
        <v>0.70399999999999996</v>
      </c>
      <c r="H47" s="19">
        <v>1.83</v>
      </c>
      <c r="I47" s="19">
        <v>0.51600000000000001</v>
      </c>
      <c r="J47" s="19">
        <v>0.48</v>
      </c>
      <c r="K47" s="19">
        <v>0.83399999999999996</v>
      </c>
      <c r="L47" s="21"/>
      <c r="M47" s="20"/>
      <c r="N47" s="20"/>
    </row>
    <row r="48" spans="1:14" x14ac:dyDescent="0.25">
      <c r="A48" s="9" t="s">
        <v>147</v>
      </c>
      <c r="B48" s="19">
        <f t="shared" si="3"/>
        <v>0.53200000000000003</v>
      </c>
      <c r="C48" s="19">
        <v>0.53200000000000003</v>
      </c>
      <c r="D48" s="19">
        <v>0.501</v>
      </c>
      <c r="E48" s="19">
        <v>0</v>
      </c>
      <c r="F48" s="19">
        <v>0</v>
      </c>
      <c r="G48" s="19">
        <v>0</v>
      </c>
      <c r="H48" s="19">
        <v>0.53200000000000003</v>
      </c>
      <c r="I48" s="19">
        <v>0.23100000000000001</v>
      </c>
      <c r="J48" s="19">
        <v>0</v>
      </c>
      <c r="K48" s="19">
        <v>0.30099999999999999</v>
      </c>
      <c r="L48" s="21"/>
      <c r="M48" s="20"/>
      <c r="N48" s="20"/>
    </row>
    <row r="49" spans="1:14" x14ac:dyDescent="0.25">
      <c r="A49" s="9" t="s">
        <v>148</v>
      </c>
      <c r="B49" s="19">
        <f t="shared" si="3"/>
        <v>1.758</v>
      </c>
      <c r="C49" s="19">
        <v>1.532</v>
      </c>
      <c r="D49" s="19">
        <v>0.98599999999999999</v>
      </c>
      <c r="E49" s="19">
        <v>0.22600000000000001</v>
      </c>
      <c r="F49" s="19">
        <v>0.183</v>
      </c>
      <c r="G49" s="19">
        <v>0</v>
      </c>
      <c r="H49" s="19">
        <v>1.575</v>
      </c>
      <c r="I49" s="19">
        <v>0.54700000000000004</v>
      </c>
      <c r="J49" s="19">
        <v>0</v>
      </c>
      <c r="K49" s="19">
        <v>1.028</v>
      </c>
      <c r="L49" s="21"/>
      <c r="M49" s="20"/>
      <c r="N49" s="20"/>
    </row>
    <row r="50" spans="1:14" x14ac:dyDescent="0.25">
      <c r="A50" s="9" t="s">
        <v>149</v>
      </c>
      <c r="B50" s="19">
        <f t="shared" si="3"/>
        <v>0.49399999999999999</v>
      </c>
      <c r="C50" s="19">
        <v>0.49399999999999999</v>
      </c>
      <c r="D50" s="19">
        <v>0.47699999999999998</v>
      </c>
      <c r="E50" s="19">
        <v>0</v>
      </c>
      <c r="F50" s="19">
        <v>0</v>
      </c>
      <c r="G50" s="19">
        <v>0</v>
      </c>
      <c r="H50" s="19">
        <v>0.49399999999999999</v>
      </c>
      <c r="I50" s="19">
        <v>0.17199999999999999</v>
      </c>
      <c r="J50" s="19">
        <v>0.04</v>
      </c>
      <c r="K50" s="19">
        <v>0.28199999999999997</v>
      </c>
      <c r="L50" s="21"/>
      <c r="M50" s="20"/>
      <c r="N50" s="20"/>
    </row>
    <row r="51" spans="1:14" x14ac:dyDescent="0.25">
      <c r="A51" s="9" t="s">
        <v>150</v>
      </c>
      <c r="B51" s="19">
        <f t="shared" si="3"/>
        <v>2.6179999999999999</v>
      </c>
      <c r="C51" s="19">
        <v>2.613</v>
      </c>
      <c r="D51" s="19">
        <v>0.64300000000000002</v>
      </c>
      <c r="E51" s="19">
        <v>5.0000000000000001E-3</v>
      </c>
      <c r="F51" s="19">
        <v>5.0000000000000001E-3</v>
      </c>
      <c r="G51" s="19">
        <v>5.0000000000000001E-3</v>
      </c>
      <c r="H51" s="19">
        <v>2.613</v>
      </c>
      <c r="I51" s="19">
        <v>0.40600000000000003</v>
      </c>
      <c r="J51" s="19">
        <v>3.0000000000000001E-3</v>
      </c>
      <c r="K51" s="19">
        <v>2.2040000000000002</v>
      </c>
      <c r="L51" s="21"/>
      <c r="M51" s="20"/>
      <c r="N51" s="20"/>
    </row>
    <row r="52" spans="1:14" x14ac:dyDescent="0.25">
      <c r="A52" s="9" t="s">
        <v>151</v>
      </c>
      <c r="B52" s="19">
        <f t="shared" si="3"/>
        <v>11.653</v>
      </c>
      <c r="C52" s="19">
        <v>1.0129999999999999</v>
      </c>
      <c r="D52" s="19">
        <v>1.01</v>
      </c>
      <c r="E52" s="19">
        <v>10.64</v>
      </c>
      <c r="F52" s="19">
        <v>10.574</v>
      </c>
      <c r="G52" s="19">
        <v>1.7609999999999999</v>
      </c>
      <c r="H52" s="19">
        <v>1.079</v>
      </c>
      <c r="I52" s="19">
        <v>0.40799999999999997</v>
      </c>
      <c r="J52" s="19">
        <v>1.9E-2</v>
      </c>
      <c r="K52" s="19">
        <v>0.65200000000000002</v>
      </c>
      <c r="L52" s="21"/>
      <c r="M52" s="20"/>
      <c r="N52" s="20"/>
    </row>
    <row r="53" spans="1:14" x14ac:dyDescent="0.25">
      <c r="A53" s="9" t="s">
        <v>152</v>
      </c>
      <c r="B53" s="19">
        <f t="shared" si="3"/>
        <v>1.728</v>
      </c>
      <c r="C53" s="19">
        <v>1.7270000000000001</v>
      </c>
      <c r="D53" s="19">
        <v>0.56899999999999995</v>
      </c>
      <c r="E53" s="19">
        <v>1E-3</v>
      </c>
      <c r="F53" s="19">
        <v>1E-3</v>
      </c>
      <c r="G53" s="19">
        <v>0</v>
      </c>
      <c r="H53" s="19">
        <v>1.7270000000000001</v>
      </c>
      <c r="I53" s="19">
        <v>0.28999999999999998</v>
      </c>
      <c r="J53" s="19">
        <v>1E-3</v>
      </c>
      <c r="K53" s="19">
        <v>1.4359999999999999</v>
      </c>
      <c r="L53" s="21"/>
      <c r="M53" s="20"/>
      <c r="N53" s="20"/>
    </row>
    <row r="54" spans="1:14" x14ac:dyDescent="0.25">
      <c r="A54" s="9" t="s">
        <v>153</v>
      </c>
      <c r="B54" s="19">
        <f>C54+E54</f>
        <v>192.14699999999999</v>
      </c>
      <c r="C54" s="19">
        <v>4.141</v>
      </c>
      <c r="D54" s="19">
        <v>3.7679999999999998</v>
      </c>
      <c r="E54" s="19">
        <v>188.006</v>
      </c>
      <c r="F54" s="19">
        <v>187.26900000000001</v>
      </c>
      <c r="G54" s="19">
        <v>187.26900000000001</v>
      </c>
      <c r="H54" s="19">
        <v>4.8780000000000001</v>
      </c>
      <c r="I54" s="19">
        <v>0.26</v>
      </c>
      <c r="J54" s="19">
        <v>0</v>
      </c>
      <c r="K54" s="19">
        <v>4.6180000000000003</v>
      </c>
      <c r="L54" s="21"/>
      <c r="M54" s="20"/>
      <c r="N54" s="20"/>
    </row>
    <row r="55" spans="1:14" x14ac:dyDescent="0.25">
      <c r="A55" s="9" t="s">
        <v>154</v>
      </c>
      <c r="B55" s="19">
        <f t="shared" si="3"/>
        <v>0.21199999999999999</v>
      </c>
      <c r="C55" s="19">
        <v>0.21199999999999999</v>
      </c>
      <c r="D55" s="19">
        <v>0.21199999999999999</v>
      </c>
      <c r="E55" s="19">
        <v>0</v>
      </c>
      <c r="F55" s="19">
        <v>0</v>
      </c>
      <c r="G55" s="19">
        <v>0</v>
      </c>
      <c r="H55" s="19">
        <v>0.21199999999999999</v>
      </c>
      <c r="I55" s="19">
        <v>0.129</v>
      </c>
      <c r="J55" s="19">
        <v>0</v>
      </c>
      <c r="K55" s="19">
        <v>8.3000000000000004E-2</v>
      </c>
      <c r="L55" s="21"/>
      <c r="M55" s="20"/>
      <c r="N55" s="20"/>
    </row>
    <row r="56" spans="1:14" x14ac:dyDescent="0.25">
      <c r="A56" s="9" t="s">
        <v>155</v>
      </c>
      <c r="B56" s="19">
        <f t="shared" si="3"/>
        <v>1453.0989999999999</v>
      </c>
      <c r="C56" s="19">
        <v>3.524</v>
      </c>
      <c r="D56" s="19">
        <v>3.5019999999999998</v>
      </c>
      <c r="E56" s="19">
        <v>1449.575</v>
      </c>
      <c r="F56" s="33">
        <v>1449.384</v>
      </c>
      <c r="G56" s="33">
        <v>1449.3810000000001</v>
      </c>
      <c r="H56" s="19">
        <v>3.7149999999999999</v>
      </c>
      <c r="I56" s="19">
        <v>0.48399999999999999</v>
      </c>
      <c r="J56" s="19">
        <v>0</v>
      </c>
      <c r="K56" s="19">
        <v>3.2309999999999999</v>
      </c>
      <c r="L56" s="21"/>
      <c r="M56" s="20"/>
      <c r="N56" s="20"/>
    </row>
    <row r="57" spans="1:14" x14ac:dyDescent="0.25">
      <c r="A57" s="9" t="s">
        <v>156</v>
      </c>
      <c r="B57" s="19">
        <f t="shared" si="3"/>
        <v>0.64200000000000002</v>
      </c>
      <c r="C57" s="19">
        <v>0.64200000000000002</v>
      </c>
      <c r="D57" s="19">
        <v>0.48499999999999999</v>
      </c>
      <c r="E57" s="19">
        <v>0</v>
      </c>
      <c r="F57" s="19">
        <v>0</v>
      </c>
      <c r="G57" s="19">
        <v>0</v>
      </c>
      <c r="H57" s="19">
        <v>0.64200000000000002</v>
      </c>
      <c r="I57" s="19">
        <v>0.122</v>
      </c>
      <c r="J57" s="19">
        <v>0</v>
      </c>
      <c r="K57" s="19">
        <v>0.52</v>
      </c>
      <c r="L57" s="21"/>
      <c r="M57" s="20"/>
      <c r="N57" s="20"/>
    </row>
    <row r="58" spans="1:14" x14ac:dyDescent="0.25">
      <c r="A58" s="9" t="s">
        <v>157</v>
      </c>
      <c r="B58" s="19">
        <f t="shared" si="3"/>
        <v>19.957999999999998</v>
      </c>
      <c r="C58" s="19">
        <v>3.633</v>
      </c>
      <c r="D58" s="19">
        <v>2.6850000000000001</v>
      </c>
      <c r="E58" s="19">
        <v>16.324999999999999</v>
      </c>
      <c r="F58" s="19">
        <v>16.172000000000001</v>
      </c>
      <c r="G58" s="19">
        <v>12.286</v>
      </c>
      <c r="H58" s="19">
        <v>3.786</v>
      </c>
      <c r="I58" s="19">
        <v>1.897</v>
      </c>
      <c r="J58" s="19">
        <v>2.1999999999999999E-2</v>
      </c>
      <c r="K58" s="19">
        <v>1.867</v>
      </c>
      <c r="L58" s="21"/>
      <c r="M58" s="20"/>
      <c r="N58" s="20"/>
    </row>
    <row r="59" spans="1:14" x14ac:dyDescent="0.25">
      <c r="A59" s="9" t="s">
        <v>158</v>
      </c>
      <c r="B59" s="19">
        <f t="shared" si="3"/>
        <v>0.14000000000000001</v>
      </c>
      <c r="C59" s="19">
        <v>0.13100000000000001</v>
      </c>
      <c r="D59" s="19">
        <v>0.12</v>
      </c>
      <c r="E59" s="19">
        <v>8.9999999999999993E-3</v>
      </c>
      <c r="F59" s="19">
        <v>8.9999999999999993E-3</v>
      </c>
      <c r="G59" s="19">
        <v>8.9999999999999993E-3</v>
      </c>
      <c r="H59" s="19">
        <v>0.13100000000000001</v>
      </c>
      <c r="I59" s="19">
        <v>0.107</v>
      </c>
      <c r="J59" s="19">
        <v>0</v>
      </c>
      <c r="K59" s="19">
        <v>2.4E-2</v>
      </c>
      <c r="L59" s="21"/>
      <c r="M59" s="20"/>
      <c r="N59" s="20"/>
    </row>
    <row r="60" spans="1:14" x14ac:dyDescent="0.25">
      <c r="A60" s="9" t="s">
        <v>159</v>
      </c>
      <c r="B60" s="18">
        <f t="shared" si="3"/>
        <v>7.5030000000000001</v>
      </c>
      <c r="C60" s="18">
        <v>6.1689999999999996</v>
      </c>
      <c r="D60" s="18">
        <v>0.91300000000000003</v>
      </c>
      <c r="E60" s="18">
        <v>1.3340000000000001</v>
      </c>
      <c r="F60" s="18">
        <v>1.24</v>
      </c>
      <c r="G60" s="18">
        <v>0.13200000000000001</v>
      </c>
      <c r="H60" s="18">
        <v>6.2629999999999999</v>
      </c>
      <c r="I60" s="18">
        <v>0.80200000000000005</v>
      </c>
      <c r="J60" s="18">
        <v>2E-3</v>
      </c>
      <c r="K60" s="18">
        <v>5.4589999999999996</v>
      </c>
      <c r="L60" s="21"/>
      <c r="M60" s="20"/>
      <c r="N60" s="20"/>
    </row>
    <row r="61" spans="1:14" x14ac:dyDescent="0.25">
      <c r="A61" s="9" t="s">
        <v>160</v>
      </c>
      <c r="B61" s="18">
        <f t="shared" si="3"/>
        <v>0.77800000000000002</v>
      </c>
      <c r="C61" s="18">
        <v>0.77800000000000002</v>
      </c>
      <c r="D61" s="18">
        <v>0.36799999999999999</v>
      </c>
      <c r="E61" s="18">
        <v>0</v>
      </c>
      <c r="F61" s="18">
        <v>0</v>
      </c>
      <c r="G61" s="18">
        <v>0</v>
      </c>
      <c r="H61" s="18">
        <v>0.77800000000000002</v>
      </c>
      <c r="I61" s="18">
        <v>0.26100000000000001</v>
      </c>
      <c r="J61" s="18">
        <v>0</v>
      </c>
      <c r="K61" s="18">
        <v>0.51700000000000002</v>
      </c>
      <c r="L61" s="21"/>
      <c r="M61" s="20"/>
      <c r="N61" s="20"/>
    </row>
    <row r="62" spans="1:14" x14ac:dyDescent="0.25">
      <c r="A62" s="9" t="s">
        <v>161</v>
      </c>
      <c r="B62" s="18">
        <f t="shared" si="3"/>
        <v>0.372</v>
      </c>
      <c r="C62" s="18">
        <v>0.105</v>
      </c>
      <c r="D62" s="18">
        <v>0.104</v>
      </c>
      <c r="E62" s="18">
        <v>0.26700000000000002</v>
      </c>
      <c r="F62" s="18">
        <v>0.187</v>
      </c>
      <c r="G62" s="18">
        <v>0</v>
      </c>
      <c r="H62" s="18">
        <v>0.184</v>
      </c>
      <c r="I62" s="18">
        <v>2.1000000000000001E-2</v>
      </c>
      <c r="J62" s="18">
        <v>0</v>
      </c>
      <c r="K62" s="18">
        <v>0.16300000000000001</v>
      </c>
      <c r="L62" s="21"/>
      <c r="M62" s="20"/>
      <c r="N62" s="20"/>
    </row>
    <row r="63" spans="1:14" x14ac:dyDescent="0.25">
      <c r="A63" s="9" t="s">
        <v>162</v>
      </c>
      <c r="B63" s="18">
        <f t="shared" si="3"/>
        <v>0.253</v>
      </c>
      <c r="C63" s="18">
        <v>0.253</v>
      </c>
      <c r="D63" s="18">
        <v>0.246</v>
      </c>
      <c r="E63" s="18">
        <v>0</v>
      </c>
      <c r="F63" s="18">
        <v>0</v>
      </c>
      <c r="G63" s="18">
        <v>0</v>
      </c>
      <c r="H63" s="18">
        <v>0.253</v>
      </c>
      <c r="I63" s="18">
        <v>0.14699999999999999</v>
      </c>
      <c r="J63" s="18">
        <v>0</v>
      </c>
      <c r="K63" s="18">
        <v>0.106</v>
      </c>
      <c r="L63" s="21"/>
      <c r="M63" s="20"/>
      <c r="N63" s="20"/>
    </row>
    <row r="64" spans="1:14" x14ac:dyDescent="0.25">
      <c r="A64" s="9" t="s">
        <v>163</v>
      </c>
      <c r="B64" s="18">
        <f t="shared" si="3"/>
        <v>0.66200000000000003</v>
      </c>
      <c r="C64" s="18">
        <v>0.66200000000000003</v>
      </c>
      <c r="D64" s="18">
        <v>0.60799999999999998</v>
      </c>
      <c r="E64" s="18">
        <v>0</v>
      </c>
      <c r="F64" s="18">
        <v>0</v>
      </c>
      <c r="G64" s="18">
        <v>0</v>
      </c>
      <c r="H64" s="18">
        <v>0.66200000000000003</v>
      </c>
      <c r="I64" s="18">
        <v>0.28899999999999998</v>
      </c>
      <c r="J64" s="18">
        <v>2.7E-2</v>
      </c>
      <c r="K64" s="18">
        <v>0.34599999999999997</v>
      </c>
      <c r="L64" s="21"/>
      <c r="M64" s="20"/>
      <c r="N64" s="20"/>
    </row>
    <row r="65" spans="1:14" x14ac:dyDescent="0.25">
      <c r="A65" s="9" t="s">
        <v>164</v>
      </c>
      <c r="B65" s="18">
        <f t="shared" si="3"/>
        <v>6.3870000000000005</v>
      </c>
      <c r="C65" s="18">
        <v>5.2949999999999999</v>
      </c>
      <c r="D65" s="18">
        <v>2.851</v>
      </c>
      <c r="E65" s="18">
        <v>1.0920000000000001</v>
      </c>
      <c r="F65" s="18">
        <v>0.74099999999999999</v>
      </c>
      <c r="G65" s="18">
        <v>0.04</v>
      </c>
      <c r="H65" s="18">
        <v>5.6449999999999996</v>
      </c>
      <c r="I65" s="18">
        <v>0.69699999999999995</v>
      </c>
      <c r="J65" s="18">
        <v>0</v>
      </c>
      <c r="K65" s="18">
        <v>4.9480000000000004</v>
      </c>
      <c r="L65" s="21"/>
      <c r="M65" s="20"/>
      <c r="N65" s="20"/>
    </row>
  </sheetData>
  <mergeCells count="9">
    <mergeCell ref="N5:N6"/>
    <mergeCell ref="M5:M6"/>
    <mergeCell ref="I5:K5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95" orientation="landscape" r:id="rId1"/>
  <rowBreaks count="2" manualBreakCount="2">
    <brk id="18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</vt:lpstr>
      <vt:lpstr>Республика Беларусь</vt:lpstr>
      <vt:lpstr>Брестская</vt:lpstr>
      <vt:lpstr>Витебская</vt:lpstr>
      <vt:lpstr>Гомельская</vt:lpstr>
      <vt:lpstr>Гродненская</vt:lpstr>
      <vt:lpstr>г.Минск</vt:lpstr>
      <vt:lpstr>Минская</vt:lpstr>
      <vt:lpstr>Могилевская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Ekaterina.Poleschuk</dc:creator>
  <cp:lastModifiedBy>Евгений Корзун</cp:lastModifiedBy>
  <cp:lastPrinted>2021-03-18T14:36:47Z</cp:lastPrinted>
  <dcterms:created xsi:type="dcterms:W3CDTF">2021-03-18T08:51:31Z</dcterms:created>
  <dcterms:modified xsi:type="dcterms:W3CDTF">2022-08-08T06:54:35Z</dcterms:modified>
</cp:coreProperties>
</file>