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210" windowWidth="14355" windowHeight="83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6"/>
  <c r="F44"/>
  <c r="F47"/>
  <c r="F45"/>
  <c r="E45"/>
  <c r="D35"/>
  <c r="C35"/>
  <c r="E47"/>
  <c r="F48"/>
  <c r="E48"/>
  <c r="D12"/>
  <c r="C12"/>
  <c r="D19" l="1"/>
  <c r="F26" l="1"/>
  <c r="E26"/>
  <c r="E20"/>
  <c r="D18"/>
  <c r="D17"/>
  <c r="C19"/>
  <c r="C18"/>
  <c r="C17"/>
  <c r="D16"/>
  <c r="E16"/>
  <c r="C16" s="1"/>
  <c r="D14"/>
  <c r="D15"/>
  <c r="C14"/>
  <c r="C15"/>
  <c r="F13"/>
  <c r="D13" s="1"/>
  <c r="E13"/>
  <c r="C13" s="1"/>
  <c r="F10"/>
  <c r="D10" s="1"/>
  <c r="E10"/>
  <c r="C10" s="1"/>
  <c r="D11"/>
  <c r="C11"/>
  <c r="F36"/>
  <c r="F46" s="1"/>
  <c r="D36" l="1"/>
  <c r="E36"/>
  <c r="D37"/>
  <c r="D38"/>
  <c r="D39"/>
  <c r="D40"/>
  <c r="D41"/>
  <c r="D42"/>
  <c r="D43"/>
  <c r="C37"/>
  <c r="C38"/>
  <c r="C39"/>
  <c r="C40"/>
  <c r="C41"/>
  <c r="C42"/>
  <c r="C43"/>
  <c r="D32"/>
  <c r="D33"/>
  <c r="D34"/>
  <c r="D31"/>
  <c r="C32"/>
  <c r="C33"/>
  <c r="C34"/>
  <c r="C31"/>
  <c r="C36" l="1"/>
  <c r="E46"/>
  <c r="E44" s="1"/>
</calcChain>
</file>

<file path=xl/sharedStrings.xml><?xml version="1.0" encoding="utf-8"?>
<sst xmlns="http://schemas.openxmlformats.org/spreadsheetml/2006/main" count="69" uniqueCount="41">
  <si>
    <t>запланировано</t>
  </si>
  <si>
    <t xml:space="preserve"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</si>
  <si>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>Форма 7</t>
  </si>
  <si>
    <t>Наименование мероприятия</t>
  </si>
  <si>
    <t>Источник финансирования</t>
  </si>
  <si>
    <t>Объемы финансирования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текущих ценах, рублей)</t>
  </si>
  <si>
    <t>заплани-ровано</t>
  </si>
  <si>
    <t>фактически</t>
  </si>
  <si>
    <t>факти-чески</t>
  </si>
  <si>
    <t>Всего</t>
  </si>
  <si>
    <t>в том числе по годам</t>
  </si>
  <si>
    <t>Информация об объемах финансирования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</si>
  <si>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республиканский бюджет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</si>
  <si>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</t>
  </si>
  <si>
    <t>Ведение государственных кадастров и реестров природных ресурсов, обработка данных госстатотчетности, разработка и сопровождение технических нормативных правовых актов в области охраны окружающей среды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</si>
  <si>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</t>
  </si>
  <si>
    <t>Развитие международного сотрудничества в области охраны окружающей среды</t>
  </si>
  <si>
    <t>Комплекс мероприятий в области охраны окружающей среды</t>
  </si>
  <si>
    <t>Выполнение мероприятий по рациональному (устойчивому) использованию природных ресурсов и охране окружающей среды, всего в том числе: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</si>
  <si>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</si>
  <si>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</si>
  <si>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</si>
  <si>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</si>
  <si>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</si>
  <si>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</si>
  <si>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</si>
  <si>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>местный бюджет</t>
  </si>
  <si>
    <t>республиканский бюджет,                   собственные средства</t>
  </si>
  <si>
    <t>собственные средства</t>
  </si>
  <si>
    <t>Подпрограмма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 – всего, в том числе:</t>
  </si>
  <si>
    <t>Подпрограмма 1 "Изучение недр и развитие минерально-сырьевой базы Республики Беларусь" - всего, в том числе:</t>
  </si>
  <si>
    <t>Подпрограмма 3 "Обращение со стойкими органическими загрязнителями" – всего, в том числе:</t>
  </si>
  <si>
    <t>республиканский бюджет,                местный бюджет,                  собственные средства</t>
  </si>
  <si>
    <t>Подпрограмма 4 "Сохранение и устойчивое использование биологического и ландшафтного разнообразия" – всего, в том числе:</t>
  </si>
  <si>
    <t>республиканский бюд-жет, местные бюдже-ты, собственные сред-ства, средства между-народной технической помощи</t>
  </si>
  <si>
    <t>средства международной технической помощи</t>
  </si>
  <si>
    <t>Подпрограмма 5  "Обеспечение функционирования, развития и совершенствования Национальной системы мониторинга окружающей среды в Республике Беларусь“ – всего, в том числе:</t>
  </si>
  <si>
    <t>республиканский бюд-жет, собственные сред-ства, средства между-народной технической помощи</t>
  </si>
  <si>
    <t>cобственные средства организаций</t>
  </si>
  <si>
    <t>Обустройство водного объекта в государственном лесохозяйственном учреждении ”Красносельское“</t>
  </si>
  <si>
    <t>Всего по программе, в том числе: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</si>
</sst>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164" fontId="2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5" fillId="0" borderId="0" xfId="0" applyFont="1"/>
    <xf numFmtId="164" fontId="2" fillId="0" borderId="0" xfId="0" applyNumberFormat="1" applyFont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164" fontId="10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view="pageBreakPreview" topLeftCell="C1" zoomScale="90" zoomScaleNormal="100" zoomScaleSheetLayoutView="90" workbookViewId="0">
      <selection activeCell="F46" sqref="F46"/>
    </sheetView>
  </sheetViews>
  <sheetFormatPr defaultRowHeight="15"/>
  <cols>
    <col min="1" max="1" width="48.5703125" customWidth="1"/>
    <col min="2" max="2" width="22.140625" customWidth="1"/>
    <col min="3" max="3" width="19" customWidth="1"/>
    <col min="4" max="4" width="18.5703125" customWidth="1"/>
    <col min="5" max="5" width="19.28515625" customWidth="1"/>
    <col min="6" max="6" width="17.140625" customWidth="1"/>
    <col min="7" max="7" width="14.140625" customWidth="1"/>
    <col min="8" max="8" width="11.28515625" customWidth="1"/>
    <col min="9" max="9" width="12.7109375" customWidth="1"/>
    <col min="10" max="10" width="10.28515625" customWidth="1"/>
    <col min="11" max="11" width="13.5703125" customWidth="1"/>
    <col min="12" max="12" width="10.140625" customWidth="1"/>
    <col min="13" max="13" width="13.28515625" customWidth="1"/>
    <col min="14" max="14" width="9.5703125" customWidth="1"/>
    <col min="15" max="15" width="17.7109375" customWidth="1"/>
    <col min="16" max="16" width="24.28515625" customWidth="1"/>
  </cols>
  <sheetData>
    <row r="1" spans="1:14" ht="15.75">
      <c r="N1" s="8" t="s">
        <v>2</v>
      </c>
    </row>
    <row r="2" spans="1:14" ht="91.5" customHeight="1">
      <c r="A2" s="1"/>
      <c r="E2" s="2"/>
      <c r="F2" s="2"/>
      <c r="G2" s="7"/>
      <c r="H2" s="7"/>
      <c r="I2" s="24" t="s">
        <v>1</v>
      </c>
      <c r="J2" s="24"/>
      <c r="K2" s="24"/>
      <c r="L2" s="24"/>
      <c r="M2" s="24"/>
      <c r="N2" s="25"/>
    </row>
    <row r="3" spans="1:14" ht="41.25" customHeight="1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1.5" customHeight="1">
      <c r="A5" s="26" t="s">
        <v>3</v>
      </c>
      <c r="B5" s="26" t="s">
        <v>4</v>
      </c>
      <c r="C5" s="26" t="s">
        <v>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22.5" customHeight="1">
      <c r="A6" s="26"/>
      <c r="B6" s="26"/>
      <c r="C6" s="26" t="s">
        <v>9</v>
      </c>
      <c r="D6" s="26"/>
      <c r="E6" s="26" t="s">
        <v>10</v>
      </c>
      <c r="F6" s="26"/>
      <c r="G6" s="26"/>
      <c r="H6" s="26"/>
      <c r="I6" s="26"/>
      <c r="J6" s="26"/>
      <c r="K6" s="26"/>
      <c r="L6" s="26"/>
      <c r="M6" s="26"/>
      <c r="N6" s="26"/>
    </row>
    <row r="7" spans="1:14" ht="19.5" customHeight="1">
      <c r="A7" s="26"/>
      <c r="B7" s="26"/>
      <c r="C7" s="26"/>
      <c r="D7" s="26"/>
      <c r="E7" s="21">
        <v>2016</v>
      </c>
      <c r="F7" s="21"/>
      <c r="G7" s="21">
        <v>2017</v>
      </c>
      <c r="H7" s="21"/>
      <c r="I7" s="21">
        <v>2018</v>
      </c>
      <c r="J7" s="21"/>
      <c r="K7" s="21">
        <v>2019</v>
      </c>
      <c r="L7" s="21"/>
      <c r="M7" s="21">
        <v>2020</v>
      </c>
      <c r="N7" s="21"/>
    </row>
    <row r="8" spans="1:14" ht="30.75" customHeight="1">
      <c r="A8" s="26"/>
      <c r="B8" s="26"/>
      <c r="C8" s="9" t="s">
        <v>0</v>
      </c>
      <c r="D8" s="9" t="s">
        <v>7</v>
      </c>
      <c r="E8" s="9" t="s">
        <v>0</v>
      </c>
      <c r="F8" s="9" t="s">
        <v>7</v>
      </c>
      <c r="G8" s="9" t="s">
        <v>6</v>
      </c>
      <c r="H8" s="9" t="s">
        <v>8</v>
      </c>
      <c r="I8" s="9" t="s">
        <v>6</v>
      </c>
      <c r="J8" s="9" t="s">
        <v>8</v>
      </c>
      <c r="K8" s="9" t="s">
        <v>6</v>
      </c>
      <c r="L8" s="9" t="s">
        <v>8</v>
      </c>
      <c r="M8" s="9" t="s">
        <v>6</v>
      </c>
      <c r="N8" s="9" t="s">
        <v>8</v>
      </c>
    </row>
    <row r="9" spans="1:14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53.25" customHeight="1">
      <c r="A10" s="11" t="s">
        <v>30</v>
      </c>
      <c r="B10" s="10" t="s">
        <v>27</v>
      </c>
      <c r="C10" s="12">
        <f t="shared" ref="C10:D13" si="0">E10</f>
        <v>14683050</v>
      </c>
      <c r="D10" s="12">
        <f t="shared" si="0"/>
        <v>21629412</v>
      </c>
      <c r="E10" s="12">
        <f>E11+E12</f>
        <v>14683050</v>
      </c>
      <c r="F10" s="12">
        <f>F11+F12</f>
        <v>21629412</v>
      </c>
      <c r="G10" s="10"/>
      <c r="H10" s="10"/>
      <c r="I10" s="10"/>
      <c r="J10" s="10"/>
      <c r="K10" s="10"/>
      <c r="L10" s="10"/>
      <c r="M10" s="10"/>
      <c r="N10" s="10"/>
    </row>
    <row r="11" spans="1:14" ht="21" customHeight="1">
      <c r="A11" s="15" t="s">
        <v>12</v>
      </c>
      <c r="B11" s="10"/>
      <c r="C11" s="12">
        <f t="shared" si="0"/>
        <v>11966950</v>
      </c>
      <c r="D11" s="12">
        <f t="shared" si="0"/>
        <v>11875000</v>
      </c>
      <c r="E11" s="12">
        <v>11966950</v>
      </c>
      <c r="F11" s="12">
        <v>11875000</v>
      </c>
      <c r="G11" s="10"/>
      <c r="H11" s="10"/>
      <c r="I11" s="10"/>
      <c r="J11" s="10"/>
      <c r="K11" s="10"/>
      <c r="L11" s="10"/>
      <c r="M11" s="10"/>
      <c r="N11" s="10"/>
    </row>
    <row r="12" spans="1:14" ht="21" customHeight="1">
      <c r="A12" s="15" t="s">
        <v>28</v>
      </c>
      <c r="B12" s="10"/>
      <c r="C12" s="12">
        <f t="shared" si="0"/>
        <v>2716100</v>
      </c>
      <c r="D12" s="12">
        <f t="shared" si="0"/>
        <v>9754412</v>
      </c>
      <c r="E12" s="12">
        <v>2716100</v>
      </c>
      <c r="F12" s="12">
        <v>9754412</v>
      </c>
      <c r="G12" s="10"/>
      <c r="H12" s="10"/>
      <c r="I12" s="10"/>
      <c r="J12" s="10"/>
      <c r="K12" s="10"/>
      <c r="L12" s="10"/>
      <c r="M12" s="10"/>
      <c r="N12" s="10"/>
    </row>
    <row r="13" spans="1:14" ht="100.5" customHeight="1">
      <c r="A13" s="11" t="s">
        <v>29</v>
      </c>
      <c r="B13" s="10" t="s">
        <v>27</v>
      </c>
      <c r="C13" s="12">
        <f t="shared" si="0"/>
        <v>14677642.699999999</v>
      </c>
      <c r="D13" s="12">
        <f t="shared" si="0"/>
        <v>12373061.9</v>
      </c>
      <c r="E13" s="12">
        <f>E14+E15</f>
        <v>14677642.699999999</v>
      </c>
      <c r="F13" s="12">
        <f>F14+F15</f>
        <v>12373061.9</v>
      </c>
      <c r="G13" s="10"/>
      <c r="H13" s="10"/>
      <c r="I13" s="10"/>
      <c r="J13" s="10"/>
      <c r="K13" s="10"/>
      <c r="L13" s="10"/>
      <c r="M13" s="10"/>
      <c r="N13" s="10"/>
    </row>
    <row r="14" spans="1:14" ht="19.5" customHeight="1">
      <c r="A14" s="15" t="s">
        <v>12</v>
      </c>
      <c r="B14" s="10"/>
      <c r="C14" s="12">
        <f t="shared" ref="C14:C19" si="1">E14</f>
        <v>14662642.699999999</v>
      </c>
      <c r="D14" s="12">
        <f t="shared" ref="D14:D19" si="2">F14</f>
        <v>12326251.800000001</v>
      </c>
      <c r="E14" s="12">
        <v>14662642.699999999</v>
      </c>
      <c r="F14" s="12">
        <v>12326251.800000001</v>
      </c>
      <c r="G14" s="10"/>
      <c r="H14" s="10"/>
      <c r="I14" s="10"/>
      <c r="J14" s="10"/>
      <c r="K14" s="10"/>
      <c r="L14" s="10"/>
      <c r="M14" s="10"/>
      <c r="N14" s="10"/>
    </row>
    <row r="15" spans="1:14" ht="21" customHeight="1">
      <c r="A15" s="15" t="s">
        <v>28</v>
      </c>
      <c r="B15" s="10"/>
      <c r="C15" s="12">
        <f t="shared" si="1"/>
        <v>15000</v>
      </c>
      <c r="D15" s="12">
        <f t="shared" si="2"/>
        <v>46810.1</v>
      </c>
      <c r="E15" s="12">
        <v>15000</v>
      </c>
      <c r="F15" s="12">
        <v>46810.1</v>
      </c>
      <c r="G15" s="10"/>
      <c r="H15" s="10"/>
      <c r="I15" s="10"/>
      <c r="J15" s="10"/>
      <c r="K15" s="10"/>
      <c r="L15" s="10"/>
      <c r="M15" s="10"/>
      <c r="N15" s="10"/>
    </row>
    <row r="16" spans="1:14" ht="66.75" customHeight="1">
      <c r="A16" s="11" t="s">
        <v>31</v>
      </c>
      <c r="B16" s="10" t="s">
        <v>32</v>
      </c>
      <c r="C16" s="12">
        <f>E16</f>
        <v>601003.80000000005</v>
      </c>
      <c r="D16" s="12">
        <f>F16</f>
        <v>555774.9</v>
      </c>
      <c r="E16" s="12">
        <f>E17+E18+E19</f>
        <v>601003.80000000005</v>
      </c>
      <c r="F16" s="12">
        <f>F17+F18+F19</f>
        <v>555774.9</v>
      </c>
      <c r="G16" s="10"/>
      <c r="H16" s="10"/>
      <c r="I16" s="10"/>
      <c r="J16" s="10"/>
      <c r="K16" s="10"/>
      <c r="L16" s="10"/>
      <c r="M16" s="10"/>
      <c r="N16" s="10"/>
    </row>
    <row r="17" spans="1:14" ht="21" customHeight="1">
      <c r="A17" s="15" t="s">
        <v>12</v>
      </c>
      <c r="B17" s="10"/>
      <c r="C17" s="12">
        <f t="shared" si="1"/>
        <v>51003.8</v>
      </c>
      <c r="D17" s="12">
        <f t="shared" si="2"/>
        <v>51003.8</v>
      </c>
      <c r="E17" s="12">
        <v>51003.8</v>
      </c>
      <c r="F17" s="12">
        <v>51003.8</v>
      </c>
      <c r="G17" s="10"/>
      <c r="H17" s="10"/>
      <c r="I17" s="10"/>
      <c r="J17" s="10"/>
      <c r="K17" s="10"/>
      <c r="L17" s="10"/>
      <c r="M17" s="10"/>
      <c r="N17" s="10"/>
    </row>
    <row r="18" spans="1:14" ht="21" customHeight="1">
      <c r="A18" s="15" t="s">
        <v>26</v>
      </c>
      <c r="B18" s="10"/>
      <c r="C18" s="12">
        <f t="shared" si="1"/>
        <v>500000</v>
      </c>
      <c r="D18" s="12">
        <f t="shared" si="2"/>
        <v>489561.1</v>
      </c>
      <c r="E18" s="12">
        <v>500000</v>
      </c>
      <c r="F18" s="12">
        <v>489561.1</v>
      </c>
      <c r="G18" s="10"/>
      <c r="H18" s="10"/>
      <c r="I18" s="10"/>
      <c r="J18" s="10"/>
      <c r="K18" s="10"/>
      <c r="L18" s="10"/>
      <c r="M18" s="10"/>
      <c r="N18" s="10"/>
    </row>
    <row r="19" spans="1:14" ht="21" customHeight="1">
      <c r="A19" s="15" t="s">
        <v>28</v>
      </c>
      <c r="B19" s="12"/>
      <c r="C19" s="12">
        <f t="shared" si="1"/>
        <v>50000</v>
      </c>
      <c r="D19" s="12">
        <f t="shared" si="2"/>
        <v>15210</v>
      </c>
      <c r="E19" s="12">
        <v>50000</v>
      </c>
      <c r="F19" s="12">
        <v>15210</v>
      </c>
      <c r="G19" s="10"/>
      <c r="H19" s="10"/>
      <c r="I19" s="10"/>
      <c r="J19" s="10"/>
      <c r="K19" s="10"/>
      <c r="L19" s="10"/>
      <c r="M19" s="10"/>
      <c r="N19" s="10"/>
    </row>
    <row r="20" spans="1:14" ht="98.25" customHeight="1">
      <c r="A20" s="11" t="s">
        <v>33</v>
      </c>
      <c r="B20" s="10" t="s">
        <v>34</v>
      </c>
      <c r="C20" s="10"/>
      <c r="D20" s="10"/>
      <c r="E20" s="12">
        <f>E21+E22+E23+E24</f>
        <v>4227979.8</v>
      </c>
      <c r="F20" s="12">
        <f>F21+F22+F23+F24</f>
        <v>5236705.0999999996</v>
      </c>
      <c r="G20" s="10"/>
      <c r="H20" s="10"/>
      <c r="I20" s="10"/>
      <c r="J20" s="10"/>
      <c r="K20" s="10"/>
      <c r="L20" s="10"/>
      <c r="M20" s="10"/>
      <c r="N20" s="10"/>
    </row>
    <row r="21" spans="1:14" ht="21" customHeight="1">
      <c r="A21" s="15" t="s">
        <v>12</v>
      </c>
      <c r="B21" s="10"/>
      <c r="C21" s="10"/>
      <c r="D21" s="10"/>
      <c r="E21" s="12">
        <v>3513089.8</v>
      </c>
      <c r="F21" s="12">
        <v>3259205.6</v>
      </c>
      <c r="G21" s="10"/>
      <c r="H21" s="10"/>
      <c r="I21" s="10"/>
      <c r="J21" s="10"/>
      <c r="K21" s="10"/>
      <c r="L21" s="10"/>
      <c r="M21" s="10"/>
      <c r="N21" s="10"/>
    </row>
    <row r="22" spans="1:14" ht="21" customHeight="1">
      <c r="A22" s="15" t="s">
        <v>26</v>
      </c>
      <c r="B22" s="10"/>
      <c r="C22" s="10"/>
      <c r="D22" s="10"/>
      <c r="E22" s="12">
        <v>462790</v>
      </c>
      <c r="F22" s="12">
        <v>450790</v>
      </c>
      <c r="G22" s="10"/>
      <c r="H22" s="10"/>
      <c r="I22" s="10"/>
      <c r="J22" s="10"/>
      <c r="K22" s="10"/>
      <c r="L22" s="10"/>
      <c r="M22" s="10"/>
      <c r="N22" s="10"/>
    </row>
    <row r="23" spans="1:14" ht="21" customHeight="1">
      <c r="A23" s="16" t="s">
        <v>28</v>
      </c>
      <c r="B23" s="10"/>
      <c r="C23" s="10"/>
      <c r="D23" s="10"/>
      <c r="E23" s="12">
        <v>195100</v>
      </c>
      <c r="F23" s="10">
        <v>314179.3</v>
      </c>
      <c r="G23" s="10"/>
      <c r="H23" s="10"/>
      <c r="I23" s="10"/>
      <c r="J23" s="10"/>
      <c r="K23" s="10"/>
      <c r="L23" s="10"/>
      <c r="M23" s="10"/>
      <c r="N23" s="10"/>
    </row>
    <row r="24" spans="1:14" ht="33.75" customHeight="1">
      <c r="A24" s="15" t="s">
        <v>35</v>
      </c>
      <c r="B24" s="10"/>
      <c r="C24" s="10"/>
      <c r="D24" s="10"/>
      <c r="E24" s="12">
        <v>57000</v>
      </c>
      <c r="F24" s="10">
        <v>1212530.2</v>
      </c>
      <c r="G24" s="10"/>
      <c r="H24" s="10"/>
      <c r="I24" s="10"/>
      <c r="J24" s="10"/>
      <c r="K24" s="10"/>
      <c r="L24" s="10"/>
      <c r="M24" s="10"/>
      <c r="N24" s="10"/>
    </row>
    <row r="25" spans="1:14" ht="9" customHeight="1">
      <c r="A25" s="15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90" customHeight="1">
      <c r="A26" s="11" t="s">
        <v>36</v>
      </c>
      <c r="B26" s="10" t="s">
        <v>37</v>
      </c>
      <c r="C26" s="10"/>
      <c r="D26" s="10"/>
      <c r="E26" s="12">
        <f>E27+E28+E29</f>
        <v>1837735.3</v>
      </c>
      <c r="F26" s="12">
        <f>F27+F28+F29</f>
        <v>2618872.2999999998</v>
      </c>
      <c r="G26" s="10"/>
      <c r="H26" s="10"/>
      <c r="I26" s="10"/>
      <c r="J26" s="10"/>
      <c r="K26" s="10"/>
      <c r="L26" s="10"/>
      <c r="M26" s="10"/>
      <c r="N26" s="10"/>
    </row>
    <row r="27" spans="1:14" ht="21" customHeight="1">
      <c r="A27" s="15" t="s">
        <v>12</v>
      </c>
      <c r="B27" s="10"/>
      <c r="C27" s="10"/>
      <c r="D27" s="10"/>
      <c r="E27" s="12">
        <v>853235.3</v>
      </c>
      <c r="F27" s="10">
        <v>704759.4</v>
      </c>
      <c r="G27" s="10"/>
      <c r="H27" s="10"/>
      <c r="I27" s="10"/>
      <c r="J27" s="10"/>
      <c r="K27" s="10"/>
      <c r="L27" s="10"/>
      <c r="M27" s="10"/>
      <c r="N27" s="10"/>
    </row>
    <row r="28" spans="1:14" ht="19.5" customHeight="1">
      <c r="A28" s="16" t="s">
        <v>28</v>
      </c>
      <c r="B28" s="10"/>
      <c r="C28" s="10"/>
      <c r="D28" s="10"/>
      <c r="E28" s="12">
        <v>968000</v>
      </c>
      <c r="F28" s="10">
        <v>1897612.9</v>
      </c>
      <c r="G28" s="10"/>
      <c r="H28" s="10"/>
      <c r="I28" s="10"/>
      <c r="J28" s="10"/>
      <c r="K28" s="10"/>
      <c r="L28" s="10"/>
      <c r="M28" s="10"/>
      <c r="N28" s="10"/>
    </row>
    <row r="29" spans="1:14" ht="33" customHeight="1">
      <c r="A29" s="15" t="s">
        <v>35</v>
      </c>
      <c r="B29" s="10"/>
      <c r="C29" s="10"/>
      <c r="D29" s="10"/>
      <c r="E29" s="12">
        <v>16500</v>
      </c>
      <c r="F29" s="12">
        <v>16500</v>
      </c>
      <c r="G29" s="10"/>
      <c r="H29" s="10"/>
      <c r="I29" s="10"/>
      <c r="J29" s="10"/>
      <c r="K29" s="10"/>
      <c r="L29" s="10"/>
      <c r="M29" s="10"/>
      <c r="N29" s="10"/>
    </row>
    <row r="30" spans="1:14" ht="20.25" customHeight="1">
      <c r="A30" s="22" t="s">
        <v>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84.75" customHeight="1">
      <c r="A31" s="11" t="s">
        <v>13</v>
      </c>
      <c r="B31" s="10" t="s">
        <v>12</v>
      </c>
      <c r="C31" s="12">
        <f>E31</f>
        <v>3671882.7</v>
      </c>
      <c r="D31" s="12">
        <f>F31</f>
        <v>3316577.9</v>
      </c>
      <c r="E31" s="12">
        <v>3671882.7</v>
      </c>
      <c r="F31" s="12">
        <v>3316577.9</v>
      </c>
      <c r="G31" s="10"/>
      <c r="H31" s="10"/>
      <c r="I31" s="10"/>
      <c r="J31" s="10"/>
      <c r="K31" s="10"/>
      <c r="L31" s="10"/>
      <c r="M31" s="10"/>
      <c r="N31" s="10"/>
    </row>
    <row r="32" spans="1:14" ht="102.75" customHeight="1">
      <c r="A32" s="11" t="s">
        <v>14</v>
      </c>
      <c r="B32" s="10" t="s">
        <v>12</v>
      </c>
      <c r="C32" s="12">
        <f t="shared" ref="C32:C43" si="3">E32</f>
        <v>213540.4</v>
      </c>
      <c r="D32" s="12">
        <f t="shared" ref="D32:D43" si="4">F32</f>
        <v>207825.4</v>
      </c>
      <c r="E32" s="12">
        <v>213540.4</v>
      </c>
      <c r="F32" s="12">
        <v>207825.4</v>
      </c>
      <c r="G32" s="10"/>
      <c r="H32" s="10"/>
      <c r="I32" s="10"/>
      <c r="J32" s="10"/>
      <c r="K32" s="10"/>
      <c r="L32" s="10"/>
      <c r="M32" s="10"/>
      <c r="N32" s="10"/>
    </row>
    <row r="33" spans="1:14" ht="88.5" customHeight="1">
      <c r="A33" s="11" t="s">
        <v>15</v>
      </c>
      <c r="B33" s="10" t="s">
        <v>12</v>
      </c>
      <c r="C33" s="12">
        <f t="shared" si="3"/>
        <v>123770.3</v>
      </c>
      <c r="D33" s="12">
        <f t="shared" si="4"/>
        <v>109905</v>
      </c>
      <c r="E33" s="12">
        <v>123770.3</v>
      </c>
      <c r="F33" s="12">
        <v>109905</v>
      </c>
      <c r="G33" s="6"/>
      <c r="H33" s="6"/>
      <c r="I33" s="6"/>
      <c r="J33" s="6"/>
      <c r="K33" s="6"/>
      <c r="L33" s="6"/>
      <c r="M33" s="6"/>
      <c r="N33" s="6"/>
    </row>
    <row r="34" spans="1:14" ht="44.25" customHeight="1">
      <c r="A34" s="11" t="s">
        <v>16</v>
      </c>
      <c r="B34" s="10" t="s">
        <v>12</v>
      </c>
      <c r="C34" s="12">
        <f t="shared" si="3"/>
        <v>9922</v>
      </c>
      <c r="D34" s="12">
        <f t="shared" si="4"/>
        <v>9922</v>
      </c>
      <c r="E34" s="12">
        <v>9922</v>
      </c>
      <c r="F34" s="12">
        <v>9922</v>
      </c>
      <c r="G34" s="6"/>
      <c r="H34" s="6"/>
      <c r="I34" s="6"/>
      <c r="J34" s="6"/>
      <c r="K34" s="6"/>
      <c r="L34" s="6"/>
      <c r="M34" s="6"/>
      <c r="N34" s="6"/>
    </row>
    <row r="35" spans="1:14" ht="57.75" customHeight="1">
      <c r="A35" s="11" t="s">
        <v>39</v>
      </c>
      <c r="B35" s="10" t="s">
        <v>12</v>
      </c>
      <c r="C35" s="12">
        <f t="shared" si="3"/>
        <v>246000</v>
      </c>
      <c r="D35" s="12">
        <f t="shared" si="4"/>
        <v>246000</v>
      </c>
      <c r="E35" s="12">
        <v>246000</v>
      </c>
      <c r="F35" s="12">
        <v>246000</v>
      </c>
      <c r="G35" s="6"/>
      <c r="H35" s="6"/>
      <c r="I35" s="6"/>
      <c r="J35" s="6"/>
      <c r="K35" s="6"/>
      <c r="L35" s="6"/>
      <c r="M35" s="6"/>
      <c r="N35" s="6"/>
    </row>
    <row r="36" spans="1:14" ht="86.25" customHeight="1">
      <c r="A36" s="11" t="s">
        <v>18</v>
      </c>
      <c r="B36" s="10" t="s">
        <v>26</v>
      </c>
      <c r="C36" s="12">
        <f t="shared" si="3"/>
        <v>15556666</v>
      </c>
      <c r="D36" s="12">
        <f t="shared" si="4"/>
        <v>15167248.600000001</v>
      </c>
      <c r="E36" s="12">
        <f>E37+E38+E39+E40+E41+E42+E43</f>
        <v>15556666</v>
      </c>
      <c r="F36" s="12">
        <f>F37+F38+F39+F40+F41+F42+F43</f>
        <v>15167248.600000001</v>
      </c>
      <c r="G36" s="6"/>
      <c r="H36" s="6"/>
      <c r="I36" s="6"/>
      <c r="J36" s="6"/>
      <c r="K36" s="6"/>
      <c r="L36" s="6"/>
      <c r="M36" s="6"/>
      <c r="N36" s="6"/>
    </row>
    <row r="37" spans="1:14" ht="15.75" customHeight="1">
      <c r="A37" s="13" t="s">
        <v>19</v>
      </c>
      <c r="B37" s="6"/>
      <c r="C37" s="12">
        <f t="shared" si="3"/>
        <v>1174405.6000000001</v>
      </c>
      <c r="D37" s="12">
        <f t="shared" si="4"/>
        <v>1035628.4</v>
      </c>
      <c r="E37" s="14">
        <v>1174405.6000000001</v>
      </c>
      <c r="F37" s="14">
        <v>1035628.4</v>
      </c>
      <c r="G37" s="6"/>
      <c r="H37" s="6"/>
      <c r="I37" s="6"/>
      <c r="J37" s="6"/>
      <c r="K37" s="6"/>
      <c r="L37" s="6"/>
      <c r="M37" s="6"/>
      <c r="N37" s="6"/>
    </row>
    <row r="38" spans="1:14" ht="18.75" customHeight="1">
      <c r="A38" s="13" t="s">
        <v>20</v>
      </c>
      <c r="B38" s="6"/>
      <c r="C38" s="12">
        <f t="shared" si="3"/>
        <v>585562.1</v>
      </c>
      <c r="D38" s="12">
        <f t="shared" si="4"/>
        <v>531558.40000000002</v>
      </c>
      <c r="E38" s="14">
        <v>585562.1</v>
      </c>
      <c r="F38" s="14">
        <v>531558.40000000002</v>
      </c>
      <c r="G38" s="6"/>
      <c r="H38" s="6"/>
      <c r="I38" s="6"/>
      <c r="J38" s="6"/>
      <c r="K38" s="6"/>
      <c r="L38" s="6"/>
      <c r="M38" s="6"/>
      <c r="N38" s="6"/>
    </row>
    <row r="39" spans="1:14" ht="21.75" customHeight="1">
      <c r="A39" s="13" t="s">
        <v>21</v>
      </c>
      <c r="B39" s="6"/>
      <c r="C39" s="12">
        <f t="shared" si="3"/>
        <v>2390317.6</v>
      </c>
      <c r="D39" s="12">
        <f t="shared" si="4"/>
        <v>1831070.7</v>
      </c>
      <c r="E39" s="14">
        <v>2390317.6</v>
      </c>
      <c r="F39" s="14">
        <v>1831070.7</v>
      </c>
      <c r="G39" s="6"/>
      <c r="H39" s="6"/>
      <c r="I39" s="6"/>
      <c r="J39" s="6"/>
      <c r="K39" s="6"/>
      <c r="L39" s="6"/>
      <c r="M39" s="6"/>
      <c r="N39" s="6"/>
    </row>
    <row r="40" spans="1:14" ht="17.25" customHeight="1">
      <c r="A40" s="13" t="s">
        <v>22</v>
      </c>
      <c r="B40" s="6"/>
      <c r="C40" s="12">
        <f t="shared" si="3"/>
        <v>1402856.9</v>
      </c>
      <c r="D40" s="12">
        <f t="shared" si="4"/>
        <v>1321535.7</v>
      </c>
      <c r="E40" s="14">
        <v>1402856.9</v>
      </c>
      <c r="F40" s="14">
        <v>1321535.7</v>
      </c>
      <c r="G40" s="6"/>
      <c r="H40" s="6"/>
      <c r="I40" s="6"/>
      <c r="J40" s="6"/>
      <c r="K40" s="6"/>
      <c r="L40" s="6"/>
      <c r="M40" s="6"/>
      <c r="N40" s="6"/>
    </row>
    <row r="41" spans="1:14" ht="18.75" customHeight="1">
      <c r="A41" s="13" t="s">
        <v>23</v>
      </c>
      <c r="B41" s="6"/>
      <c r="C41" s="12">
        <f t="shared" si="3"/>
        <v>1678671.7</v>
      </c>
      <c r="D41" s="12">
        <f t="shared" si="4"/>
        <v>1741272</v>
      </c>
      <c r="E41" s="14">
        <v>1678671.7</v>
      </c>
      <c r="F41" s="14">
        <v>1741272</v>
      </c>
      <c r="G41" s="6"/>
      <c r="H41" s="6"/>
      <c r="I41" s="6"/>
      <c r="J41" s="6"/>
      <c r="K41" s="6"/>
      <c r="L41" s="6"/>
      <c r="M41" s="6"/>
      <c r="N41" s="6"/>
    </row>
    <row r="42" spans="1:14" ht="19.5" customHeight="1">
      <c r="A42" s="13" t="s">
        <v>24</v>
      </c>
      <c r="B42" s="6"/>
      <c r="C42" s="12">
        <f t="shared" si="3"/>
        <v>336155.9</v>
      </c>
      <c r="D42" s="12">
        <f t="shared" si="4"/>
        <v>356510.7</v>
      </c>
      <c r="E42" s="14">
        <v>336155.9</v>
      </c>
      <c r="F42" s="14">
        <v>356510.7</v>
      </c>
      <c r="G42" s="6"/>
      <c r="H42" s="6"/>
      <c r="I42" s="6"/>
      <c r="J42" s="6"/>
      <c r="K42" s="6"/>
      <c r="L42" s="6"/>
      <c r="M42" s="6"/>
      <c r="N42" s="6"/>
    </row>
    <row r="43" spans="1:14" ht="19.5" customHeight="1">
      <c r="A43" s="19" t="s">
        <v>25</v>
      </c>
      <c r="B43" s="6"/>
      <c r="C43" s="12">
        <f t="shared" si="3"/>
        <v>7988696.2000000002</v>
      </c>
      <c r="D43" s="12">
        <f t="shared" si="4"/>
        <v>8349672.7000000002</v>
      </c>
      <c r="E43" s="12">
        <v>7988696.2000000002</v>
      </c>
      <c r="F43" s="12">
        <v>8349672.7000000002</v>
      </c>
      <c r="G43" s="6"/>
      <c r="H43" s="6"/>
      <c r="I43" s="6"/>
      <c r="J43" s="6"/>
      <c r="K43" s="6"/>
      <c r="L43" s="6"/>
      <c r="M43" s="6"/>
      <c r="N43" s="6"/>
    </row>
    <row r="44" spans="1:14" ht="16.5" customHeight="1">
      <c r="A44" s="17" t="s">
        <v>40</v>
      </c>
      <c r="B44" s="6"/>
      <c r="C44" s="12"/>
      <c r="D44" s="12"/>
      <c r="E44" s="20">
        <f>E45+E46+E47+E48</f>
        <v>55849193</v>
      </c>
      <c r="F44" s="20">
        <f>F45+F46+F47+F48</f>
        <v>61471305.100000009</v>
      </c>
      <c r="G44" s="6"/>
      <c r="H44" s="6"/>
      <c r="I44" s="6"/>
      <c r="J44" s="6"/>
      <c r="K44" s="6"/>
      <c r="L44" s="6"/>
      <c r="M44" s="6"/>
      <c r="N44" s="6"/>
    </row>
    <row r="45" spans="1:14" ht="18" customHeight="1">
      <c r="A45" s="15" t="s">
        <v>12</v>
      </c>
      <c r="B45" s="6"/>
      <c r="C45" s="12"/>
      <c r="D45" s="12"/>
      <c r="E45" s="12">
        <f>E35+E34+E33+E32+E31+E27+E21+E17+E14+E11</f>
        <v>35312037</v>
      </c>
      <c r="F45" s="12">
        <f>F35+F34+F33+F32+F31+F27+F21+F17+F14+F11</f>
        <v>32106450.900000002</v>
      </c>
      <c r="G45" s="6"/>
      <c r="H45" s="6"/>
      <c r="I45" s="6"/>
      <c r="J45" s="6"/>
      <c r="K45" s="6"/>
      <c r="L45" s="6"/>
      <c r="M45" s="6"/>
      <c r="N45" s="6"/>
    </row>
    <row r="46" spans="1:14" ht="16.5" customHeight="1">
      <c r="A46" s="15" t="s">
        <v>26</v>
      </c>
      <c r="B46" s="6"/>
      <c r="C46" s="12"/>
      <c r="D46" s="12"/>
      <c r="E46" s="12">
        <f>E36+E22+E18</f>
        <v>16519456</v>
      </c>
      <c r="F46" s="12">
        <f>F36+F22+F18</f>
        <v>16107599.700000001</v>
      </c>
      <c r="G46" s="6"/>
      <c r="H46" s="6"/>
      <c r="I46" s="6"/>
      <c r="J46" s="6"/>
      <c r="K46" s="6"/>
      <c r="L46" s="6"/>
      <c r="M46" s="6"/>
      <c r="N46" s="6"/>
    </row>
    <row r="47" spans="1:14" ht="18" customHeight="1">
      <c r="A47" s="15" t="s">
        <v>38</v>
      </c>
      <c r="B47" s="6"/>
      <c r="C47" s="12"/>
      <c r="D47" s="12"/>
      <c r="E47" s="12">
        <f>E28+E23+E19+E15+E12</f>
        <v>3944200</v>
      </c>
      <c r="F47" s="12">
        <f>F28+F23+F19+F15+F12</f>
        <v>12028224.300000001</v>
      </c>
      <c r="G47" s="6"/>
      <c r="H47" s="6"/>
      <c r="I47" s="6"/>
      <c r="J47" s="6"/>
      <c r="K47" s="6"/>
      <c r="L47" s="6"/>
      <c r="M47" s="6"/>
      <c r="N47" s="6"/>
    </row>
    <row r="48" spans="1:14" ht="30" customHeight="1">
      <c r="A48" s="18" t="s">
        <v>35</v>
      </c>
      <c r="B48" s="6"/>
      <c r="C48" s="12"/>
      <c r="D48" s="12"/>
      <c r="E48" s="12">
        <f>E29+E24</f>
        <v>73500</v>
      </c>
      <c r="F48" s="12">
        <f>F29+F24</f>
        <v>1229030.2</v>
      </c>
      <c r="G48" s="6"/>
      <c r="H48" s="6"/>
      <c r="I48" s="6"/>
      <c r="J48" s="6"/>
      <c r="K48" s="6"/>
      <c r="L48" s="6"/>
      <c r="M48" s="6"/>
      <c r="N48" s="6"/>
    </row>
    <row r="49" spans="1:14" ht="15.75" customHeight="1">
      <c r="A49" s="13"/>
      <c r="B49" s="6"/>
      <c r="C49" s="12"/>
      <c r="D49" s="12"/>
      <c r="E49" s="12"/>
      <c r="F49" s="12"/>
      <c r="G49" s="6"/>
      <c r="H49" s="6"/>
      <c r="I49" s="6"/>
      <c r="J49" s="6"/>
      <c r="K49" s="6"/>
      <c r="L49" s="6"/>
      <c r="M49" s="6"/>
      <c r="N49" s="6"/>
    </row>
    <row r="50" spans="1:14" ht="15.75">
      <c r="G50" s="5"/>
      <c r="H50" s="4"/>
      <c r="I50" s="4"/>
      <c r="J50" s="4"/>
      <c r="K50" s="4"/>
      <c r="L50" s="4"/>
      <c r="M50" s="4"/>
      <c r="N50" s="4"/>
    </row>
    <row r="51" spans="1:14" ht="15.75">
      <c r="G51" s="5"/>
      <c r="H51" s="4"/>
      <c r="I51" s="4"/>
      <c r="J51" s="4"/>
      <c r="K51" s="4"/>
      <c r="L51" s="4"/>
      <c r="M51" s="4"/>
      <c r="N51" s="4"/>
    </row>
    <row r="52" spans="1:14" ht="15.75">
      <c r="G52" s="5"/>
      <c r="H52" s="4"/>
      <c r="I52" s="4"/>
      <c r="J52" s="4"/>
      <c r="K52" s="4"/>
      <c r="L52" s="4"/>
      <c r="M52" s="4"/>
      <c r="N52" s="4"/>
    </row>
    <row r="53" spans="1:14" ht="15.75">
      <c r="G53" s="5"/>
      <c r="H53" s="4"/>
      <c r="I53" s="4"/>
      <c r="J53" s="4"/>
      <c r="K53" s="4"/>
      <c r="L53" s="4"/>
      <c r="M53" s="4"/>
      <c r="N53" s="4"/>
    </row>
    <row r="54" spans="1:14" ht="15.75">
      <c r="G54" s="5"/>
      <c r="H54" s="4"/>
      <c r="I54" s="4"/>
      <c r="J54" s="4"/>
      <c r="K54" s="4"/>
      <c r="L54" s="4"/>
      <c r="M54" s="4"/>
      <c r="N54" s="4"/>
    </row>
    <row r="55" spans="1:14" ht="15.75">
      <c r="G55" s="5"/>
      <c r="H55" s="3"/>
      <c r="I55" s="3"/>
      <c r="J55" s="3"/>
      <c r="K55" s="3"/>
      <c r="L55" s="3"/>
      <c r="M55" s="3"/>
      <c r="N55" s="3"/>
    </row>
    <row r="56" spans="1:14" ht="15.75">
      <c r="G56" s="5"/>
      <c r="H56" s="5"/>
      <c r="I56" s="5"/>
      <c r="J56" s="5"/>
      <c r="K56" s="5"/>
      <c r="L56" s="5"/>
      <c r="M56" s="5"/>
      <c r="N56" s="5"/>
    </row>
  </sheetData>
  <mergeCells count="13">
    <mergeCell ref="M7:N7"/>
    <mergeCell ref="A30:N30"/>
    <mergeCell ref="A3:N3"/>
    <mergeCell ref="I2:N2"/>
    <mergeCell ref="C5:N5"/>
    <mergeCell ref="C6:D7"/>
    <mergeCell ref="E6:N6"/>
    <mergeCell ref="B5:B8"/>
    <mergeCell ref="A5:A8"/>
    <mergeCell ref="E7:F7"/>
    <mergeCell ref="G7:H7"/>
    <mergeCell ref="I7:J7"/>
    <mergeCell ref="K7:L7"/>
  </mergeCells>
  <pageMargins left="0" right="0" top="0.55118110236220474" bottom="0.35433070866141736" header="0.31496062992125984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trastianka</cp:lastModifiedBy>
  <cp:lastPrinted>2017-03-09T07:09:26Z</cp:lastPrinted>
  <dcterms:created xsi:type="dcterms:W3CDTF">2016-05-05T14:41:55Z</dcterms:created>
  <dcterms:modified xsi:type="dcterms:W3CDTF">2017-05-02T11:38:53Z</dcterms:modified>
</cp:coreProperties>
</file>