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иск ТРОСТЯНКО\Тростянко 2022\ГОСУДАРСТВЕННАЯ ПРОГРАММА НА 2021-2025 г.г\ОТЧЕТ ЗА 2021 ГОД\ОТЧЕТ\"/>
    </mc:Choice>
  </mc:AlternateContent>
  <bookViews>
    <workbookView xWindow="-120" yWindow="-120" windowWidth="29040" windowHeight="15990" activeTab="1"/>
  </bookViews>
  <sheets>
    <sheet name="Приложение 1" sheetId="2" r:id="rId1"/>
    <sheet name="Приложение 3" sheetId="3" r:id="rId2"/>
  </sheets>
  <definedNames>
    <definedName name="_ftn1" localSheetId="1">'Приложение 3'!#REF!</definedName>
    <definedName name="_ftn2" localSheetId="1">'Приложение 3'!#REF!</definedName>
    <definedName name="_ftn3" localSheetId="1">'Приложение 3'!#REF!</definedName>
    <definedName name="_ftnref1" localSheetId="1">'Приложение 3'!$A$69</definedName>
    <definedName name="_ftnref2" localSheetId="1">'Приложение 3'!#REF!</definedName>
    <definedName name="_ftnref3" localSheetId="1">'Приложение 3'!#REF!</definedName>
    <definedName name="_xlnm.Print_Titles" localSheetId="0">'Приложение 1'!$4:$6</definedName>
    <definedName name="_xlnm.Print_Titles" localSheetId="1">'Приложение 3'!$4:$6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6" i="2" l="1"/>
  <c r="M46" i="2"/>
  <c r="J46" i="2"/>
  <c r="G46" i="2"/>
  <c r="P37" i="2"/>
  <c r="M37" i="2"/>
  <c r="J37" i="2"/>
  <c r="G37" i="2"/>
  <c r="J28" i="3" l="1"/>
  <c r="I28" i="3"/>
  <c r="E75" i="3" l="1"/>
  <c r="E46" i="2" l="1"/>
  <c r="F59" i="2" l="1"/>
  <c r="E61" i="3" l="1"/>
  <c r="D61" i="3"/>
  <c r="H111" i="3" l="1"/>
  <c r="D111" i="3"/>
  <c r="E111" i="3"/>
  <c r="C111" i="3"/>
  <c r="H113" i="3"/>
  <c r="D113" i="3"/>
  <c r="E113" i="3"/>
  <c r="C113" i="3"/>
  <c r="H79" i="3" l="1"/>
  <c r="D79" i="3"/>
  <c r="E79" i="3"/>
  <c r="G82" i="3"/>
  <c r="I82" i="3"/>
  <c r="J82" i="3"/>
  <c r="C79" i="3"/>
  <c r="L82" i="3" l="1"/>
  <c r="I188" i="3"/>
  <c r="J188" i="3"/>
  <c r="I189" i="3"/>
  <c r="J189" i="3"/>
  <c r="I190" i="3"/>
  <c r="J190" i="3"/>
  <c r="I191" i="3"/>
  <c r="J191" i="3"/>
  <c r="I192" i="3"/>
  <c r="J192" i="3"/>
  <c r="I193" i="3"/>
  <c r="J193" i="3"/>
  <c r="J187" i="3"/>
  <c r="I187" i="3"/>
  <c r="E37" i="2" l="1"/>
  <c r="D12" i="3" l="1"/>
  <c r="I183" i="3"/>
  <c r="J183" i="3"/>
  <c r="I184" i="3"/>
  <c r="J184" i="3"/>
  <c r="J182" i="3"/>
  <c r="I182" i="3"/>
  <c r="J181" i="3"/>
  <c r="I181" i="3"/>
  <c r="J180" i="3"/>
  <c r="I180" i="3"/>
  <c r="D178" i="3"/>
  <c r="H42" i="3"/>
  <c r="D42" i="3"/>
  <c r="E42" i="3"/>
  <c r="C42" i="3"/>
  <c r="H178" i="3"/>
  <c r="E178" i="3"/>
  <c r="C178" i="3"/>
  <c r="J173" i="3"/>
  <c r="I173" i="3"/>
  <c r="I161" i="3"/>
  <c r="J161" i="3"/>
  <c r="J160" i="3"/>
  <c r="I160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49" i="3"/>
  <c r="I149" i="3"/>
  <c r="J147" i="3"/>
  <c r="I147" i="3"/>
  <c r="J146" i="3"/>
  <c r="I146" i="3"/>
  <c r="J140" i="3"/>
  <c r="I140" i="3"/>
  <c r="J139" i="3"/>
  <c r="J113" i="3" s="1"/>
  <c r="I139" i="3"/>
  <c r="I113" i="3" s="1"/>
  <c r="J138" i="3"/>
  <c r="I138" i="3"/>
  <c r="J137" i="3"/>
  <c r="J111" i="3" s="1"/>
  <c r="I137" i="3"/>
  <c r="I111" i="3" s="1"/>
  <c r="J134" i="3"/>
  <c r="I134" i="3"/>
  <c r="J133" i="3"/>
  <c r="I133" i="3"/>
  <c r="J132" i="3"/>
  <c r="I132" i="3"/>
  <c r="J131" i="3"/>
  <c r="J104" i="3" s="1"/>
  <c r="I131" i="3"/>
  <c r="I104" i="3" s="1"/>
  <c r="J130" i="3"/>
  <c r="I130" i="3"/>
  <c r="J129" i="3"/>
  <c r="I129" i="3"/>
  <c r="I125" i="3"/>
  <c r="J125" i="3"/>
  <c r="I126" i="3"/>
  <c r="J126" i="3"/>
  <c r="J124" i="3"/>
  <c r="I124" i="3"/>
  <c r="J89" i="3"/>
  <c r="I89" i="3"/>
  <c r="H89" i="3"/>
  <c r="H104" i="3"/>
  <c r="D104" i="3"/>
  <c r="E104" i="3"/>
  <c r="C104" i="3"/>
  <c r="H135" i="3"/>
  <c r="D135" i="3"/>
  <c r="E135" i="3"/>
  <c r="C135" i="3"/>
  <c r="H150" i="3"/>
  <c r="D150" i="3"/>
  <c r="E150" i="3"/>
  <c r="C150" i="3"/>
  <c r="J148" i="3"/>
  <c r="I148" i="3"/>
  <c r="J178" i="3" l="1"/>
  <c r="I178" i="3"/>
  <c r="J135" i="3"/>
  <c r="J150" i="3"/>
  <c r="I135" i="3"/>
  <c r="I150" i="3"/>
  <c r="I88" i="3"/>
  <c r="I42" i="3" s="1"/>
  <c r="J88" i="3"/>
  <c r="J42" i="3" s="1"/>
  <c r="I87" i="3"/>
  <c r="J87" i="3"/>
  <c r="I86" i="3"/>
  <c r="J86" i="3"/>
  <c r="J85" i="3"/>
  <c r="I85" i="3"/>
  <c r="J81" i="3"/>
  <c r="J79" i="3" s="1"/>
  <c r="I81" i="3"/>
  <c r="I79" i="3" s="1"/>
  <c r="J77" i="3"/>
  <c r="J78" i="3"/>
  <c r="I78" i="3"/>
  <c r="I77" i="3"/>
  <c r="H75" i="3"/>
  <c r="D75" i="3"/>
  <c r="C75" i="3"/>
  <c r="E50" i="3"/>
  <c r="D50" i="3"/>
  <c r="J56" i="3"/>
  <c r="I56" i="3"/>
  <c r="I54" i="3"/>
  <c r="J54" i="3"/>
  <c r="I53" i="3"/>
  <c r="J53" i="3"/>
  <c r="J52" i="3"/>
  <c r="I52" i="3"/>
  <c r="J168" i="3"/>
  <c r="J169" i="3"/>
  <c r="J171" i="3"/>
  <c r="J172" i="3"/>
  <c r="J170" i="3"/>
  <c r="I169" i="3"/>
  <c r="I170" i="3"/>
  <c r="I171" i="3"/>
  <c r="I172" i="3"/>
  <c r="I168" i="3"/>
  <c r="D62" i="3"/>
  <c r="I62" i="3" s="1"/>
  <c r="E62" i="3"/>
  <c r="J62" i="3" s="1"/>
  <c r="E60" i="3"/>
  <c r="D60" i="3"/>
  <c r="I60" i="3" s="1"/>
  <c r="J69" i="3"/>
  <c r="J70" i="3"/>
  <c r="I69" i="3"/>
  <c r="I70" i="3"/>
  <c r="J65" i="3"/>
  <c r="J64" i="3"/>
  <c r="I65" i="3"/>
  <c r="I64" i="3"/>
  <c r="J60" i="3" l="1"/>
  <c r="E58" i="3"/>
  <c r="J61" i="3"/>
  <c r="I61" i="3"/>
  <c r="J75" i="3"/>
  <c r="I75" i="3"/>
  <c r="J50" i="3"/>
  <c r="I50" i="3"/>
  <c r="J21" i="3"/>
  <c r="I21" i="3"/>
  <c r="H21" i="3"/>
  <c r="J20" i="3"/>
  <c r="I20" i="3"/>
  <c r="J17" i="3"/>
  <c r="I17" i="3"/>
  <c r="H17" i="3"/>
  <c r="J15" i="3"/>
  <c r="I15" i="3"/>
  <c r="H15" i="3"/>
  <c r="J12" i="3"/>
  <c r="I12" i="3"/>
  <c r="H12" i="3"/>
  <c r="E12" i="3"/>
  <c r="C12" i="3"/>
  <c r="D15" i="3"/>
  <c r="E15" i="3"/>
  <c r="C15" i="3"/>
  <c r="D17" i="3"/>
  <c r="E17" i="3"/>
  <c r="C17" i="3"/>
  <c r="D20" i="3"/>
  <c r="E20" i="3"/>
  <c r="E21" i="3"/>
  <c r="D21" i="3"/>
  <c r="C21" i="3"/>
  <c r="J35" i="3"/>
  <c r="I35" i="3"/>
  <c r="H35" i="3"/>
  <c r="D35" i="3"/>
  <c r="E35" i="3"/>
  <c r="C35" i="3"/>
  <c r="J45" i="3"/>
  <c r="I45" i="3"/>
  <c r="H45" i="3"/>
  <c r="J44" i="3"/>
  <c r="I44" i="3"/>
  <c r="H44" i="3"/>
  <c r="J39" i="3"/>
  <c r="I39" i="3"/>
  <c r="H39" i="3"/>
  <c r="D39" i="3"/>
  <c r="E39" i="3"/>
  <c r="C39" i="3"/>
  <c r="D44" i="3"/>
  <c r="E44" i="3"/>
  <c r="C44" i="3"/>
  <c r="D45" i="3"/>
  <c r="E45" i="3"/>
  <c r="C45" i="3"/>
  <c r="L184" i="3"/>
  <c r="K184" i="3"/>
  <c r="L183" i="3"/>
  <c r="K183" i="3"/>
  <c r="L182" i="3"/>
  <c r="K182" i="3"/>
  <c r="L181" i="3"/>
  <c r="K181" i="3"/>
  <c r="L180" i="3"/>
  <c r="K180" i="3"/>
  <c r="G184" i="3"/>
  <c r="F184" i="3"/>
  <c r="G183" i="3"/>
  <c r="F183" i="3"/>
  <c r="G182" i="3"/>
  <c r="F182" i="3"/>
  <c r="G181" i="3"/>
  <c r="F181" i="3"/>
  <c r="G180" i="3"/>
  <c r="F180" i="3"/>
  <c r="L193" i="3"/>
  <c r="K193" i="3"/>
  <c r="L192" i="3"/>
  <c r="K192" i="3"/>
  <c r="L191" i="3"/>
  <c r="K191" i="3"/>
  <c r="L190" i="3"/>
  <c r="K190" i="3"/>
  <c r="L189" i="3"/>
  <c r="K189" i="3"/>
  <c r="L188" i="3"/>
  <c r="K188" i="3"/>
  <c r="L187" i="3"/>
  <c r="K187" i="3"/>
  <c r="J185" i="3"/>
  <c r="I185" i="3"/>
  <c r="H185" i="3"/>
  <c r="D185" i="3"/>
  <c r="E185" i="3"/>
  <c r="C185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L173" i="3"/>
  <c r="K173" i="3"/>
  <c r="L172" i="3"/>
  <c r="K172" i="3"/>
  <c r="L171" i="3"/>
  <c r="K171" i="3"/>
  <c r="L170" i="3"/>
  <c r="K170" i="3"/>
  <c r="L169" i="3"/>
  <c r="K169" i="3"/>
  <c r="L168" i="3"/>
  <c r="K168" i="3"/>
  <c r="J166" i="3"/>
  <c r="I166" i="3"/>
  <c r="I164" i="3" s="1"/>
  <c r="H166" i="3"/>
  <c r="H164" i="3" s="1"/>
  <c r="G173" i="3"/>
  <c r="F173" i="3"/>
  <c r="G172" i="3"/>
  <c r="F172" i="3"/>
  <c r="G171" i="3"/>
  <c r="F171" i="3"/>
  <c r="G170" i="3"/>
  <c r="F170" i="3"/>
  <c r="G169" i="3"/>
  <c r="F169" i="3"/>
  <c r="G168" i="3"/>
  <c r="F168" i="3"/>
  <c r="D166" i="3"/>
  <c r="D164" i="3" s="1"/>
  <c r="E166" i="3"/>
  <c r="C166" i="3"/>
  <c r="C164" i="3" s="1"/>
  <c r="J99" i="3"/>
  <c r="I99" i="3"/>
  <c r="H99" i="3"/>
  <c r="J98" i="3"/>
  <c r="J14" i="3" s="1"/>
  <c r="I98" i="3"/>
  <c r="I14" i="3" s="1"/>
  <c r="H98" i="3"/>
  <c r="H14" i="3" s="1"/>
  <c r="J97" i="3"/>
  <c r="J13" i="3" s="1"/>
  <c r="I97" i="3"/>
  <c r="I13" i="3" s="1"/>
  <c r="H97" i="3"/>
  <c r="H13" i="3" s="1"/>
  <c r="J96" i="3"/>
  <c r="J18" i="3" s="1"/>
  <c r="I96" i="3"/>
  <c r="I18" i="3" s="1"/>
  <c r="H96" i="3"/>
  <c r="H18" i="3" s="1"/>
  <c r="J95" i="3"/>
  <c r="I95" i="3"/>
  <c r="I11" i="3" s="1"/>
  <c r="H95" i="3"/>
  <c r="D95" i="3"/>
  <c r="D11" i="3" s="1"/>
  <c r="E95" i="3"/>
  <c r="E11" i="3" s="1"/>
  <c r="C95" i="3"/>
  <c r="D96" i="3"/>
  <c r="D18" i="3" s="1"/>
  <c r="E96" i="3"/>
  <c r="E18" i="3" s="1"/>
  <c r="C96" i="3"/>
  <c r="C18" i="3" s="1"/>
  <c r="D97" i="3"/>
  <c r="D13" i="3" s="1"/>
  <c r="E97" i="3"/>
  <c r="E13" i="3" s="1"/>
  <c r="C97" i="3"/>
  <c r="C13" i="3" s="1"/>
  <c r="D98" i="3"/>
  <c r="D14" i="3" s="1"/>
  <c r="E98" i="3"/>
  <c r="E14" i="3" s="1"/>
  <c r="C98" i="3"/>
  <c r="C14" i="3" s="1"/>
  <c r="D99" i="3"/>
  <c r="D16" i="3" s="1"/>
  <c r="E99" i="3"/>
  <c r="E16" i="3" s="1"/>
  <c r="C99" i="3"/>
  <c r="J108" i="3"/>
  <c r="J30" i="3" s="1"/>
  <c r="I108" i="3"/>
  <c r="I30" i="3" s="1"/>
  <c r="H108" i="3"/>
  <c r="H30" i="3" s="1"/>
  <c r="J107" i="3"/>
  <c r="J29" i="3" s="1"/>
  <c r="I107" i="3"/>
  <c r="I29" i="3" s="1"/>
  <c r="H107" i="3"/>
  <c r="H29" i="3" s="1"/>
  <c r="J106" i="3"/>
  <c r="I106" i="3"/>
  <c r="H106" i="3"/>
  <c r="H28" i="3" s="1"/>
  <c r="J105" i="3"/>
  <c r="J27" i="3" s="1"/>
  <c r="I105" i="3"/>
  <c r="I27" i="3" s="1"/>
  <c r="H105" i="3"/>
  <c r="H27" i="3" s="1"/>
  <c r="J26" i="3"/>
  <c r="I26" i="3"/>
  <c r="H26" i="3"/>
  <c r="J103" i="3"/>
  <c r="J25" i="3" s="1"/>
  <c r="I103" i="3"/>
  <c r="I25" i="3" s="1"/>
  <c r="H103" i="3"/>
  <c r="H25" i="3" s="1"/>
  <c r="J102" i="3"/>
  <c r="J24" i="3" s="1"/>
  <c r="I102" i="3"/>
  <c r="I24" i="3" s="1"/>
  <c r="H102" i="3"/>
  <c r="H24" i="3" s="1"/>
  <c r="D102" i="3"/>
  <c r="D24" i="3" s="1"/>
  <c r="E102" i="3"/>
  <c r="E24" i="3" s="1"/>
  <c r="C102" i="3"/>
  <c r="C24" i="3" s="1"/>
  <c r="D103" i="3"/>
  <c r="D25" i="3" s="1"/>
  <c r="E103" i="3"/>
  <c r="C103" i="3"/>
  <c r="C25" i="3" s="1"/>
  <c r="D26" i="3"/>
  <c r="E26" i="3"/>
  <c r="C26" i="3"/>
  <c r="D105" i="3"/>
  <c r="D27" i="3" s="1"/>
  <c r="E105" i="3"/>
  <c r="E27" i="3" s="1"/>
  <c r="C105" i="3"/>
  <c r="C27" i="3" s="1"/>
  <c r="D106" i="3"/>
  <c r="D28" i="3" s="1"/>
  <c r="E106" i="3"/>
  <c r="E28" i="3" s="1"/>
  <c r="C106" i="3"/>
  <c r="C28" i="3" s="1"/>
  <c r="D107" i="3"/>
  <c r="D29" i="3" s="1"/>
  <c r="E107" i="3"/>
  <c r="E29" i="3" s="1"/>
  <c r="C107" i="3"/>
  <c r="C29" i="3" s="1"/>
  <c r="D108" i="3"/>
  <c r="D30" i="3" s="1"/>
  <c r="E108" i="3"/>
  <c r="E30" i="3" s="1"/>
  <c r="C108" i="3"/>
  <c r="C30" i="3" s="1"/>
  <c r="J114" i="3"/>
  <c r="J43" i="3" s="1"/>
  <c r="I114" i="3"/>
  <c r="I43" i="3" s="1"/>
  <c r="H114" i="3"/>
  <c r="H43" i="3" s="1"/>
  <c r="J41" i="3"/>
  <c r="I41" i="3"/>
  <c r="H41" i="3"/>
  <c r="J112" i="3"/>
  <c r="J40" i="3" s="1"/>
  <c r="I112" i="3"/>
  <c r="I40" i="3" s="1"/>
  <c r="H112" i="3"/>
  <c r="H40" i="3" s="1"/>
  <c r="D112" i="3"/>
  <c r="D40" i="3" s="1"/>
  <c r="E112" i="3"/>
  <c r="E40" i="3" s="1"/>
  <c r="C112" i="3"/>
  <c r="C40" i="3" s="1"/>
  <c r="D41" i="3"/>
  <c r="E41" i="3"/>
  <c r="C41" i="3"/>
  <c r="D114" i="3"/>
  <c r="D43" i="3" s="1"/>
  <c r="E114" i="3"/>
  <c r="E43" i="3" s="1"/>
  <c r="C114" i="3"/>
  <c r="C43" i="3" s="1"/>
  <c r="J118" i="3"/>
  <c r="J34" i="3" s="1"/>
  <c r="I118" i="3"/>
  <c r="I34" i="3" s="1"/>
  <c r="H118" i="3"/>
  <c r="H34" i="3" s="1"/>
  <c r="J117" i="3"/>
  <c r="J33" i="3" s="1"/>
  <c r="I117" i="3"/>
  <c r="I33" i="3" s="1"/>
  <c r="H117" i="3"/>
  <c r="H33" i="3" s="1"/>
  <c r="D117" i="3"/>
  <c r="D33" i="3" s="1"/>
  <c r="E117" i="3"/>
  <c r="E33" i="3" s="1"/>
  <c r="C117" i="3"/>
  <c r="C33" i="3" s="1"/>
  <c r="D118" i="3"/>
  <c r="D34" i="3" s="1"/>
  <c r="E118" i="3"/>
  <c r="E34" i="3" s="1"/>
  <c r="C118" i="3"/>
  <c r="C34" i="3" s="1"/>
  <c r="L126" i="3"/>
  <c r="K126" i="3"/>
  <c r="L125" i="3"/>
  <c r="K125" i="3"/>
  <c r="L124" i="3"/>
  <c r="K124" i="3"/>
  <c r="J122" i="3"/>
  <c r="I122" i="3"/>
  <c r="H122" i="3"/>
  <c r="D122" i="3"/>
  <c r="E122" i="3"/>
  <c r="C122" i="3"/>
  <c r="F124" i="3"/>
  <c r="G124" i="3"/>
  <c r="F125" i="3"/>
  <c r="G125" i="3"/>
  <c r="F126" i="3"/>
  <c r="G126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J127" i="3"/>
  <c r="I127" i="3"/>
  <c r="H127" i="3"/>
  <c r="D127" i="3"/>
  <c r="E127" i="3"/>
  <c r="C127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L140" i="3"/>
  <c r="K140" i="3"/>
  <c r="L139" i="3"/>
  <c r="K139" i="3"/>
  <c r="L138" i="3"/>
  <c r="K138" i="3"/>
  <c r="L137" i="3"/>
  <c r="K137" i="3"/>
  <c r="F137" i="3"/>
  <c r="G137" i="3"/>
  <c r="F138" i="3"/>
  <c r="G138" i="3"/>
  <c r="F139" i="3"/>
  <c r="G139" i="3"/>
  <c r="F140" i="3"/>
  <c r="G140" i="3"/>
  <c r="L149" i="3"/>
  <c r="K149" i="3"/>
  <c r="L148" i="3"/>
  <c r="K148" i="3"/>
  <c r="L147" i="3"/>
  <c r="K147" i="3"/>
  <c r="L146" i="3"/>
  <c r="K146" i="3"/>
  <c r="J144" i="3"/>
  <c r="I144" i="3"/>
  <c r="H144" i="3"/>
  <c r="G149" i="3"/>
  <c r="F149" i="3"/>
  <c r="G148" i="3"/>
  <c r="F148" i="3"/>
  <c r="G147" i="3"/>
  <c r="F147" i="3"/>
  <c r="G146" i="3"/>
  <c r="F146" i="3"/>
  <c r="D144" i="3"/>
  <c r="E144" i="3"/>
  <c r="C144" i="3"/>
  <c r="L157" i="3"/>
  <c r="K157" i="3"/>
  <c r="L156" i="3"/>
  <c r="K156" i="3"/>
  <c r="L155" i="3"/>
  <c r="K155" i="3"/>
  <c r="L154" i="3"/>
  <c r="K154" i="3"/>
  <c r="L153" i="3"/>
  <c r="K153" i="3"/>
  <c r="L152" i="3"/>
  <c r="K152" i="3"/>
  <c r="G157" i="3"/>
  <c r="F157" i="3"/>
  <c r="G156" i="3"/>
  <c r="F156" i="3"/>
  <c r="G155" i="3"/>
  <c r="F155" i="3"/>
  <c r="G154" i="3"/>
  <c r="F154" i="3"/>
  <c r="G153" i="3"/>
  <c r="F153" i="3"/>
  <c r="G152" i="3"/>
  <c r="F152" i="3"/>
  <c r="L161" i="3"/>
  <c r="K161" i="3"/>
  <c r="L160" i="3"/>
  <c r="K160" i="3"/>
  <c r="G161" i="3"/>
  <c r="F161" i="3"/>
  <c r="G160" i="3"/>
  <c r="F160" i="3"/>
  <c r="I158" i="3"/>
  <c r="J158" i="3"/>
  <c r="H158" i="3"/>
  <c r="D158" i="3"/>
  <c r="E158" i="3"/>
  <c r="C158" i="3"/>
  <c r="H142" i="3" l="1"/>
  <c r="J11" i="3"/>
  <c r="C142" i="3"/>
  <c r="E142" i="3"/>
  <c r="J142" i="3"/>
  <c r="I142" i="3"/>
  <c r="D142" i="3"/>
  <c r="F39" i="3"/>
  <c r="J16" i="3"/>
  <c r="F15" i="3"/>
  <c r="I16" i="3"/>
  <c r="D9" i="3"/>
  <c r="F12" i="3"/>
  <c r="E38" i="3"/>
  <c r="E36" i="3" s="1"/>
  <c r="E109" i="3"/>
  <c r="D38" i="3"/>
  <c r="D109" i="3"/>
  <c r="H38" i="3"/>
  <c r="H36" i="3" s="1"/>
  <c r="H109" i="3"/>
  <c r="J38" i="3"/>
  <c r="J109" i="3"/>
  <c r="C38" i="3"/>
  <c r="C36" i="3" s="1"/>
  <c r="C109" i="3"/>
  <c r="I38" i="3"/>
  <c r="I36" i="3" s="1"/>
  <c r="I109" i="3"/>
  <c r="G29" i="3"/>
  <c r="F26" i="3"/>
  <c r="E25" i="3"/>
  <c r="E22" i="3" s="1"/>
  <c r="G35" i="3"/>
  <c r="F17" i="3"/>
  <c r="G12" i="3"/>
  <c r="F45" i="3"/>
  <c r="G17" i="3"/>
  <c r="L14" i="3"/>
  <c r="L42" i="3"/>
  <c r="G44" i="3"/>
  <c r="G39" i="3"/>
  <c r="G27" i="3"/>
  <c r="I9" i="3"/>
  <c r="L17" i="3"/>
  <c r="E9" i="3"/>
  <c r="L45" i="3"/>
  <c r="K17" i="3"/>
  <c r="G45" i="3"/>
  <c r="K44" i="3"/>
  <c r="K12" i="3"/>
  <c r="C31" i="3"/>
  <c r="F27" i="3"/>
  <c r="G26" i="3"/>
  <c r="G13" i="3"/>
  <c r="L39" i="3"/>
  <c r="F35" i="3"/>
  <c r="G21" i="3"/>
  <c r="L12" i="3"/>
  <c r="L35" i="3"/>
  <c r="G15" i="3"/>
  <c r="L15" i="3"/>
  <c r="G40" i="3"/>
  <c r="F40" i="3"/>
  <c r="G18" i="3"/>
  <c r="F18" i="3"/>
  <c r="I31" i="3"/>
  <c r="F41" i="3"/>
  <c r="G41" i="3"/>
  <c r="L13" i="3"/>
  <c r="E31" i="3"/>
  <c r="G33" i="3"/>
  <c r="F33" i="3"/>
  <c r="L33" i="3"/>
  <c r="J31" i="3"/>
  <c r="F42" i="3"/>
  <c r="G42" i="3"/>
  <c r="K40" i="3"/>
  <c r="L40" i="3"/>
  <c r="I22" i="3"/>
  <c r="L25" i="3"/>
  <c r="L29" i="3"/>
  <c r="F14" i="3"/>
  <c r="G14" i="3"/>
  <c r="L18" i="3"/>
  <c r="D22" i="3"/>
  <c r="K34" i="3"/>
  <c r="L34" i="3"/>
  <c r="L41" i="3"/>
  <c r="K41" i="3"/>
  <c r="G30" i="3"/>
  <c r="F30" i="3"/>
  <c r="L26" i="3"/>
  <c r="L30" i="3"/>
  <c r="K30" i="3"/>
  <c r="G34" i="3"/>
  <c r="F34" i="3"/>
  <c r="D31" i="3"/>
  <c r="H31" i="3"/>
  <c r="G43" i="3"/>
  <c r="F43" i="3"/>
  <c r="L43" i="3"/>
  <c r="G28" i="3"/>
  <c r="G24" i="3"/>
  <c r="L24" i="3"/>
  <c r="J22" i="3"/>
  <c r="L28" i="3"/>
  <c r="G16" i="3"/>
  <c r="F28" i="3"/>
  <c r="F24" i="3"/>
  <c r="F44" i="3"/>
  <c r="L44" i="3"/>
  <c r="K45" i="3"/>
  <c r="K35" i="3"/>
  <c r="F21" i="3"/>
  <c r="F29" i="3"/>
  <c r="K26" i="3"/>
  <c r="K13" i="3"/>
  <c r="G20" i="3"/>
  <c r="K21" i="3"/>
  <c r="F13" i="3"/>
  <c r="L20" i="3"/>
  <c r="L21" i="3"/>
  <c r="K29" i="3"/>
  <c r="K27" i="3"/>
  <c r="K25" i="3"/>
  <c r="H22" i="3"/>
  <c r="C22" i="3"/>
  <c r="K14" i="3"/>
  <c r="K18" i="3"/>
  <c r="K15" i="3"/>
  <c r="K24" i="3"/>
  <c r="L27" i="3"/>
  <c r="K28" i="3"/>
  <c r="K33" i="3"/>
  <c r="K42" i="3"/>
  <c r="K39" i="3"/>
  <c r="K43" i="3"/>
  <c r="L185" i="3"/>
  <c r="D176" i="3"/>
  <c r="K185" i="3"/>
  <c r="C176" i="3"/>
  <c r="I176" i="3"/>
  <c r="L178" i="3"/>
  <c r="H176" i="3"/>
  <c r="J176" i="3"/>
  <c r="G185" i="3"/>
  <c r="K178" i="3"/>
  <c r="F185" i="3"/>
  <c r="L166" i="3"/>
  <c r="G166" i="3"/>
  <c r="J164" i="3"/>
  <c r="K164" i="3" s="1"/>
  <c r="E164" i="3"/>
  <c r="G164" i="3" s="1"/>
  <c r="F166" i="3"/>
  <c r="K166" i="3"/>
  <c r="G96" i="3"/>
  <c r="C115" i="3"/>
  <c r="I115" i="3"/>
  <c r="K117" i="3"/>
  <c r="K103" i="3"/>
  <c r="K107" i="3"/>
  <c r="L158" i="3"/>
  <c r="G102" i="3"/>
  <c r="G122" i="3"/>
  <c r="L114" i="3"/>
  <c r="F95" i="3"/>
  <c r="L99" i="3"/>
  <c r="H120" i="3"/>
  <c r="H115" i="3"/>
  <c r="F112" i="3"/>
  <c r="E115" i="3"/>
  <c r="L118" i="3"/>
  <c r="L108" i="3"/>
  <c r="F144" i="3"/>
  <c r="L127" i="3"/>
  <c r="J115" i="3"/>
  <c r="L117" i="3"/>
  <c r="K118" i="3"/>
  <c r="F113" i="3"/>
  <c r="L113" i="3"/>
  <c r="L106" i="3"/>
  <c r="L107" i="3"/>
  <c r="K108" i="3"/>
  <c r="L98" i="3"/>
  <c r="K127" i="3"/>
  <c r="I120" i="3"/>
  <c r="G135" i="3"/>
  <c r="D115" i="3"/>
  <c r="G97" i="3"/>
  <c r="I93" i="3"/>
  <c r="C120" i="3"/>
  <c r="F158" i="3"/>
  <c r="F150" i="3"/>
  <c r="F122" i="3"/>
  <c r="L122" i="3"/>
  <c r="L111" i="3"/>
  <c r="L112" i="3"/>
  <c r="K114" i="3"/>
  <c r="D100" i="3"/>
  <c r="F96" i="3"/>
  <c r="D93" i="3"/>
  <c r="K95" i="3"/>
  <c r="L96" i="3"/>
  <c r="L97" i="3"/>
  <c r="G150" i="3"/>
  <c r="D120" i="3"/>
  <c r="G114" i="3"/>
  <c r="G111" i="3"/>
  <c r="K111" i="3"/>
  <c r="F104" i="3"/>
  <c r="L104" i="3"/>
  <c r="L95" i="3"/>
  <c r="K96" i="3"/>
  <c r="E100" i="3"/>
  <c r="C100" i="3"/>
  <c r="I100" i="3"/>
  <c r="C93" i="3"/>
  <c r="G113" i="3"/>
  <c r="G158" i="3"/>
  <c r="L144" i="3"/>
  <c r="F135" i="3"/>
  <c r="G112" i="3"/>
  <c r="F102" i="3"/>
  <c r="L102" i="3"/>
  <c r="L103" i="3"/>
  <c r="K104" i="3"/>
  <c r="L105" i="3"/>
  <c r="F97" i="3"/>
  <c r="H93" i="3"/>
  <c r="K158" i="3"/>
  <c r="G144" i="3"/>
  <c r="E120" i="3"/>
  <c r="J120" i="3"/>
  <c r="G117" i="3"/>
  <c r="F111" i="3"/>
  <c r="F114" i="3"/>
  <c r="G103" i="3"/>
  <c r="J100" i="3"/>
  <c r="H100" i="3"/>
  <c r="G98" i="3"/>
  <c r="E93" i="3"/>
  <c r="K99" i="3"/>
  <c r="L150" i="3"/>
  <c r="L135" i="3"/>
  <c r="G127" i="3"/>
  <c r="G118" i="3"/>
  <c r="G95" i="3"/>
  <c r="G99" i="3"/>
  <c r="J93" i="3"/>
  <c r="K97" i="3"/>
  <c r="K98" i="3"/>
  <c r="F98" i="3"/>
  <c r="F99" i="3"/>
  <c r="K105" i="3"/>
  <c r="K102" i="3"/>
  <c r="K106" i="3"/>
  <c r="F103" i="3"/>
  <c r="G104" i="3"/>
  <c r="K112" i="3"/>
  <c r="K113" i="3"/>
  <c r="F117" i="3"/>
  <c r="F118" i="3"/>
  <c r="K122" i="3"/>
  <c r="F127" i="3"/>
  <c r="K135" i="3"/>
  <c r="K144" i="3"/>
  <c r="K150" i="3"/>
  <c r="L31" i="3" l="1"/>
  <c r="J9" i="3"/>
  <c r="L16" i="3"/>
  <c r="K38" i="3"/>
  <c r="G38" i="3"/>
  <c r="F38" i="3"/>
  <c r="L38" i="3"/>
  <c r="D36" i="3"/>
  <c r="D7" i="3" s="1"/>
  <c r="J36" i="3"/>
  <c r="L115" i="3"/>
  <c r="K22" i="3"/>
  <c r="K31" i="3"/>
  <c r="G25" i="3"/>
  <c r="F25" i="3"/>
  <c r="G11" i="3"/>
  <c r="G22" i="3"/>
  <c r="L11" i="3"/>
  <c r="F31" i="3"/>
  <c r="L22" i="3"/>
  <c r="L176" i="3"/>
  <c r="G9" i="3"/>
  <c r="G31" i="3"/>
  <c r="I7" i="3"/>
  <c r="E7" i="3"/>
  <c r="F36" i="3"/>
  <c r="L9" i="3"/>
  <c r="F22" i="3"/>
  <c r="K176" i="3"/>
  <c r="F178" i="3"/>
  <c r="E176" i="3"/>
  <c r="G178" i="3"/>
  <c r="L164" i="3"/>
  <c r="F164" i="3"/>
  <c r="C91" i="3"/>
  <c r="F115" i="3"/>
  <c r="G142" i="3"/>
  <c r="I91" i="3"/>
  <c r="K115" i="3"/>
  <c r="G115" i="3"/>
  <c r="F142" i="3"/>
  <c r="L100" i="3"/>
  <c r="F100" i="3"/>
  <c r="D91" i="3"/>
  <c r="K142" i="3"/>
  <c r="L142" i="3"/>
  <c r="H91" i="3"/>
  <c r="G100" i="3"/>
  <c r="J91" i="3"/>
  <c r="G120" i="3"/>
  <c r="F120" i="3"/>
  <c r="F109" i="3"/>
  <c r="G109" i="3"/>
  <c r="K120" i="3"/>
  <c r="L120" i="3"/>
  <c r="F93" i="3"/>
  <c r="G93" i="3"/>
  <c r="E91" i="3"/>
  <c r="K100" i="3"/>
  <c r="L93" i="3"/>
  <c r="K93" i="3"/>
  <c r="K109" i="3"/>
  <c r="L109" i="3"/>
  <c r="J7" i="3" l="1"/>
  <c r="L7" i="3" s="1"/>
  <c r="K36" i="3"/>
  <c r="L36" i="3"/>
  <c r="G36" i="3"/>
  <c r="G7" i="3"/>
  <c r="G176" i="3"/>
  <c r="F176" i="3"/>
  <c r="L91" i="3"/>
  <c r="K91" i="3"/>
  <c r="G91" i="3"/>
  <c r="F91" i="3"/>
  <c r="J83" i="3" l="1"/>
  <c r="I83" i="3"/>
  <c r="H83" i="3"/>
  <c r="D83" i="3"/>
  <c r="D73" i="3" s="1"/>
  <c r="E83" i="3"/>
  <c r="E73" i="3" s="1"/>
  <c r="L88" i="3"/>
  <c r="K88" i="3"/>
  <c r="L87" i="3"/>
  <c r="K87" i="3"/>
  <c r="L86" i="3"/>
  <c r="K86" i="3"/>
  <c r="L85" i="3"/>
  <c r="K85" i="3"/>
  <c r="C83" i="3"/>
  <c r="G88" i="3"/>
  <c r="F88" i="3"/>
  <c r="G87" i="3"/>
  <c r="F87" i="3"/>
  <c r="G86" i="3"/>
  <c r="F86" i="3"/>
  <c r="G85" i="3"/>
  <c r="F85" i="3"/>
  <c r="L81" i="3"/>
  <c r="K81" i="3"/>
  <c r="G81" i="3"/>
  <c r="F81" i="3"/>
  <c r="L78" i="3"/>
  <c r="K78" i="3"/>
  <c r="L77" i="3"/>
  <c r="K77" i="3"/>
  <c r="G77" i="3"/>
  <c r="G78" i="3"/>
  <c r="F77" i="3"/>
  <c r="F78" i="3"/>
  <c r="H62" i="3"/>
  <c r="H20" i="3" s="1"/>
  <c r="K20" i="3" s="1"/>
  <c r="H61" i="3"/>
  <c r="H60" i="3"/>
  <c r="H11" i="3" s="1"/>
  <c r="J58" i="3"/>
  <c r="I58" i="3"/>
  <c r="D58" i="3"/>
  <c r="C60" i="3"/>
  <c r="C11" i="3" s="1"/>
  <c r="C61" i="3"/>
  <c r="J67" i="3"/>
  <c r="I67" i="3"/>
  <c r="H67" i="3"/>
  <c r="D67" i="3"/>
  <c r="E67" i="3"/>
  <c r="C67" i="3"/>
  <c r="K69" i="3"/>
  <c r="L69" i="3"/>
  <c r="C62" i="3"/>
  <c r="C20" i="3" s="1"/>
  <c r="F20" i="3" s="1"/>
  <c r="J48" i="3"/>
  <c r="I48" i="3"/>
  <c r="D48" i="3"/>
  <c r="E48" i="3"/>
  <c r="H50" i="3"/>
  <c r="H48" i="3" s="1"/>
  <c r="H16" i="3" l="1"/>
  <c r="K16" i="3" s="1"/>
  <c r="C16" i="3"/>
  <c r="F16" i="3" s="1"/>
  <c r="K11" i="3"/>
  <c r="F11" i="3"/>
  <c r="L83" i="3"/>
  <c r="H58" i="3"/>
  <c r="G48" i="3"/>
  <c r="G83" i="3"/>
  <c r="F83" i="3"/>
  <c r="L75" i="3"/>
  <c r="L79" i="3"/>
  <c r="I73" i="3"/>
  <c r="F75" i="3"/>
  <c r="K83" i="3"/>
  <c r="C73" i="3"/>
  <c r="H73" i="3"/>
  <c r="F79" i="3"/>
  <c r="G75" i="3"/>
  <c r="K75" i="3"/>
  <c r="J73" i="3"/>
  <c r="G79" i="3"/>
  <c r="K79" i="3"/>
  <c r="L48" i="3"/>
  <c r="K48" i="3"/>
  <c r="H9" i="3" l="1"/>
  <c r="H7" i="3" s="1"/>
  <c r="K7" i="3" s="1"/>
  <c r="C9" i="3"/>
  <c r="C7" i="3" s="1"/>
  <c r="F7" i="3" s="1"/>
  <c r="G73" i="3"/>
  <c r="F73" i="3"/>
  <c r="L73" i="3"/>
  <c r="K73" i="3"/>
  <c r="F56" i="2"/>
  <c r="F48" i="2"/>
  <c r="D46" i="2"/>
  <c r="F46" i="2" s="1"/>
  <c r="D37" i="2"/>
  <c r="F37" i="2" s="1"/>
  <c r="F34" i="2"/>
  <c r="F31" i="2"/>
  <c r="F29" i="2"/>
  <c r="F26" i="2"/>
  <c r="F17" i="2"/>
  <c r="F9" i="3" l="1"/>
  <c r="K9" i="3"/>
  <c r="F12" i="2"/>
  <c r="F13" i="2"/>
  <c r="F49" i="2" l="1"/>
  <c r="F50" i="2"/>
  <c r="F51" i="2"/>
  <c r="F52" i="2"/>
  <c r="F53" i="2"/>
  <c r="G106" i="3" l="1"/>
  <c r="G107" i="3"/>
  <c r="G108" i="3"/>
  <c r="G105" i="3"/>
  <c r="F105" i="3"/>
  <c r="F106" i="3"/>
  <c r="F107" i="3"/>
  <c r="F108" i="3"/>
  <c r="G193" i="3"/>
  <c r="L50" i="3"/>
  <c r="L52" i="3"/>
  <c r="L53" i="3"/>
  <c r="L54" i="3"/>
  <c r="L56" i="3"/>
  <c r="L58" i="3"/>
  <c r="L60" i="3"/>
  <c r="L61" i="3"/>
  <c r="L62" i="3"/>
  <c r="L64" i="3"/>
  <c r="L65" i="3"/>
  <c r="L67" i="3"/>
  <c r="L70" i="3"/>
  <c r="K50" i="3"/>
  <c r="K52" i="3"/>
  <c r="K53" i="3"/>
  <c r="K54" i="3"/>
  <c r="K56" i="3"/>
  <c r="K58" i="3"/>
  <c r="K60" i="3"/>
  <c r="K61" i="3"/>
  <c r="K62" i="3"/>
  <c r="K64" i="3"/>
  <c r="K65" i="3"/>
  <c r="K67" i="3"/>
  <c r="K70" i="3"/>
  <c r="G50" i="3"/>
  <c r="G52" i="3"/>
  <c r="G53" i="3"/>
  <c r="G54" i="3"/>
  <c r="G56" i="3"/>
  <c r="G58" i="3"/>
  <c r="G60" i="3"/>
  <c r="G61" i="3"/>
  <c r="G62" i="3"/>
  <c r="G64" i="3"/>
  <c r="G65" i="3"/>
  <c r="G67" i="3"/>
  <c r="G69" i="3"/>
  <c r="G70" i="3"/>
  <c r="F62" i="3"/>
  <c r="F64" i="3"/>
  <c r="F65" i="3"/>
  <c r="F67" i="3"/>
  <c r="F69" i="3"/>
  <c r="F70" i="3"/>
  <c r="F40" i="2"/>
  <c r="F41" i="2"/>
  <c r="F43" i="2"/>
  <c r="F39" i="2" l="1"/>
  <c r="F11" i="2"/>
  <c r="F10" i="2"/>
  <c r="F54" i="3"/>
  <c r="F52" i="3"/>
  <c r="C50" i="3"/>
  <c r="F53" i="3"/>
  <c r="F56" i="3"/>
  <c r="F50" i="3" l="1"/>
  <c r="C48" i="3"/>
  <c r="F48" i="3" s="1"/>
  <c r="F60" i="3"/>
  <c r="C58" i="3"/>
  <c r="F58" i="3" s="1"/>
  <c r="F61" i="3"/>
</calcChain>
</file>

<file path=xl/sharedStrings.xml><?xml version="1.0" encoding="utf-8"?>
<sst xmlns="http://schemas.openxmlformats.org/spreadsheetml/2006/main" count="387" uniqueCount="170">
  <si>
    <t>Приложение 1</t>
  </si>
  <si>
    <t>№</t>
  </si>
  <si>
    <t>Наименование показателя</t>
  </si>
  <si>
    <t>Единица измерения</t>
  </si>
  <si>
    <t>Значения показателей</t>
  </si>
  <si>
    <t>2021 год</t>
  </si>
  <si>
    <t>2022 год</t>
  </si>
  <si>
    <t>2023 год</t>
  </si>
  <si>
    <t>2024 год</t>
  </si>
  <si>
    <t>2025 год</t>
  </si>
  <si>
    <t>Заказчик</t>
  </si>
  <si>
    <t>Всего</t>
  </si>
  <si>
    <t>в том числе:</t>
  </si>
  <si>
    <t>…</t>
  </si>
  <si>
    <t>из них:</t>
  </si>
  <si>
    <t>план</t>
  </si>
  <si>
    <t>факт</t>
  </si>
  <si>
    <t>степень выполнения</t>
  </si>
  <si>
    <t>уточненный план</t>
  </si>
  <si>
    <t>к плану</t>
  </si>
  <si>
    <t>к уточненному плану</t>
  </si>
  <si>
    <t>1.</t>
  </si>
  <si>
    <r>
      <t>Прирост ресурсов нефти (D</t>
    </r>
    <r>
      <rPr>
        <vertAlign val="subscript"/>
        <sz val="13"/>
        <rFont val="Times New Roman"/>
        <family val="1"/>
        <charset val="204"/>
      </rPr>
      <t>0</t>
    </r>
    <r>
      <rPr>
        <sz val="13"/>
        <rFont val="Times New Roman"/>
        <family val="1"/>
        <charset val="204"/>
      </rPr>
      <t>)</t>
    </r>
  </si>
  <si>
    <t>тыс. тонн</t>
  </si>
  <si>
    <t>Снижение выбросов парниковых газов к уровню 1990 года</t>
  </si>
  <si>
    <t xml:space="preserve">Информация о достижении значений показателей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на 2021 - 2025 годы </t>
  </si>
  <si>
    <t>2.</t>
  </si>
  <si>
    <t>Оправдываемость краткосрочных прогнозов погоды по областным центрам</t>
  </si>
  <si>
    <t>3.</t>
  </si>
  <si>
    <t>процентов</t>
  </si>
  <si>
    <t>4.</t>
  </si>
  <si>
    <t>Удельный вес площади ООПТ в общей площади страны</t>
  </si>
  <si>
    <t>Обоснование недостижения значения показателя в отчетном году</t>
  </si>
  <si>
    <t xml:space="preserve">степень выполнения </t>
  </si>
  <si>
    <t>Ежегодное количество автоматических метеорологических станций на пунктах приземных метеорологических (и актинометрических) наблюдений, на которых проведена модернизация</t>
  </si>
  <si>
    <t>5.</t>
  </si>
  <si>
    <t xml:space="preserve">Задача "Проведение поиска и (или) предварительной разведки в целях наращивания собственной минерально-сырьевой базы, регионального геологического изучения недр для выявления различных видов полезных ископаемых
 различных видов полезных ископаемых"     
</t>
  </si>
  <si>
    <r>
      <t>Прирост запасов нефти (С</t>
    </r>
    <r>
      <rPr>
        <vertAlign val="subscript"/>
        <sz val="13"/>
        <rFont val="Times New Roman"/>
        <family val="1"/>
        <charset val="204"/>
      </rPr>
      <t>1</t>
    </r>
    <r>
      <rPr>
        <sz val="13"/>
        <rFont val="Times New Roman"/>
        <family val="1"/>
        <charset val="204"/>
      </rPr>
      <t xml:space="preserve"> +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)</t>
    </r>
  </si>
  <si>
    <t>6.</t>
  </si>
  <si>
    <r>
      <t>Прирост ресурсов базальтов (Р</t>
    </r>
    <r>
      <rPr>
        <vertAlign val="subscript"/>
        <sz val="13"/>
        <rFont val="Times New Roman"/>
        <family val="1"/>
        <charset val="204"/>
      </rPr>
      <t>1</t>
    </r>
    <r>
      <rPr>
        <sz val="13"/>
        <rFont val="Times New Roman"/>
        <family val="1"/>
        <charset val="204"/>
      </rPr>
      <t xml:space="preserve"> + Р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)</t>
    </r>
  </si>
  <si>
    <t>7.</t>
  </si>
  <si>
    <r>
      <t>Прирост запасов базальтов (С</t>
    </r>
    <r>
      <rPr>
        <vertAlign val="subscript"/>
        <sz val="13"/>
        <rFont val="Times New Roman"/>
        <family val="1"/>
        <charset val="204"/>
      </rPr>
      <t>1</t>
    </r>
    <r>
      <rPr>
        <sz val="13"/>
        <rFont val="Times New Roman"/>
        <family val="1"/>
        <charset val="204"/>
      </rPr>
      <t xml:space="preserve"> +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)</t>
    </r>
  </si>
  <si>
    <t>8.</t>
  </si>
  <si>
    <r>
      <t>Прирост запасов мергельно-меловых пород (В + С</t>
    </r>
    <r>
      <rPr>
        <vertAlign val="subscript"/>
        <sz val="13"/>
        <rFont val="Times New Roman"/>
        <family val="1"/>
        <charset val="204"/>
      </rPr>
      <t>1</t>
    </r>
    <r>
      <rPr>
        <sz val="13"/>
        <rFont val="Times New Roman"/>
        <family val="1"/>
        <charset val="204"/>
      </rPr>
      <t xml:space="preserve"> +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)</t>
    </r>
  </si>
  <si>
    <t>9.</t>
  </si>
  <si>
    <r>
      <t>Прирост запасов песка, используемого в качестве формовочного и (или) для производства стекла (В + С</t>
    </r>
    <r>
      <rPr>
        <vertAlign val="subscript"/>
        <sz val="13"/>
        <rFont val="Times New Roman"/>
        <family val="1"/>
        <charset val="204"/>
      </rPr>
      <t>1</t>
    </r>
    <r>
      <rPr>
        <sz val="13"/>
        <rFont val="Times New Roman"/>
        <family val="1"/>
        <charset val="204"/>
      </rPr>
      <t xml:space="preserve"> +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)</t>
    </r>
  </si>
  <si>
    <t>10.</t>
  </si>
  <si>
    <r>
      <t>Прирост запасов песка, используемого для производства силикатных изделий (В + С</t>
    </r>
    <r>
      <rPr>
        <vertAlign val="subscript"/>
        <sz val="13"/>
        <rFont val="Times New Roman"/>
        <family val="1"/>
        <charset val="204"/>
      </rPr>
      <t>1</t>
    </r>
    <r>
      <rPr>
        <sz val="13"/>
        <rFont val="Times New Roman"/>
        <family val="1"/>
        <charset val="204"/>
      </rPr>
      <t xml:space="preserve"> +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)</t>
    </r>
  </si>
  <si>
    <t>11.</t>
  </si>
  <si>
    <r>
      <t>Прирост запасов глины, используемой для производства цемента (С</t>
    </r>
    <r>
      <rPr>
        <vertAlign val="subscript"/>
        <sz val="13"/>
        <rFont val="Times New Roman"/>
        <family val="1"/>
        <charset val="204"/>
      </rPr>
      <t>1</t>
    </r>
    <r>
      <rPr>
        <sz val="13"/>
        <rFont val="Times New Roman"/>
        <family val="1"/>
        <charset val="204"/>
      </rPr>
      <t xml:space="preserve"> + С</t>
    </r>
    <r>
      <rPr>
        <vertAlign val="subscript"/>
        <sz val="13"/>
        <rFont val="Times New Roman"/>
        <family val="1"/>
        <charset val="204"/>
      </rPr>
      <t>2</t>
    </r>
    <r>
      <rPr>
        <sz val="13"/>
        <rFont val="Times New Roman"/>
        <family val="1"/>
        <charset val="204"/>
      </rPr>
      <t>)</t>
    </r>
  </si>
  <si>
    <t>12.</t>
  </si>
  <si>
    <t>13.</t>
  </si>
  <si>
    <t>Количество выявленных структур для поисков залежей углеводородов</t>
  </si>
  <si>
    <t>Объем региональных сейсморазведочных и иных геофизических профилей</t>
  </si>
  <si>
    <t>-</t>
  </si>
  <si>
    <t>млн. тонн</t>
  </si>
  <si>
    <t>млн. куб. метров</t>
  </si>
  <si>
    <t>единиц</t>
  </si>
  <si>
    <t>кило-метров</t>
  </si>
  <si>
    <t>Задача 1. 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</si>
  <si>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Задача 2. Смягчение воздействия на климат и адаптация к изменяющемуся климату, в том числе в части управления водными ресурсами</t>
  </si>
  <si>
    <t>Доля площади трансграничных речных бассейнов, в отношении которой действуют международные договоренности
о сотрудничестве в области охраны и использования трансграничных вод</t>
  </si>
  <si>
    <t>Задача "Выполнение обязательств, принятых Республикой Беларусь по реализации Стокгольмской конвенции о СОЗ"</t>
  </si>
  <si>
    <t>Вывод из эксплуатации оборудования, содержащего ПХБ (к уровню 2020 года)</t>
  </si>
  <si>
    <t>Задача 1. Сохранение, восстановление и устойчивое использование экологических систем</t>
  </si>
  <si>
    <t>Площадь переданных под охрану пользователям земельных участков и (или) водных объектов типичных и (или) редких природных ландшафтов и биотопов</t>
  </si>
  <si>
    <t>гектаров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</si>
  <si>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</si>
  <si>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</si>
  <si>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</si>
  <si>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</si>
  <si>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</si>
  <si>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</si>
  <si>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Задача 2. Сохранение, восстановление и устойчивое использование диких животных и дикорастущих растений, среды их обитания и произрастания</t>
  </si>
  <si>
    <t>Количество переданных под охрану пользователям земельных участков и (или) водных объектов мест обитания диких животных и мест произрастания дикорастущих растений, относящихся к видам, включенным в Красную книгу Республики Беларусь</t>
  </si>
  <si>
    <t>мест</t>
  </si>
  <si>
    <t xml:space="preserve">Задача "Обеспечение функционирования и развития систем наблюдений за состоянием окружающей среды, оценки и прогноза изменений состояния окружающей среды под воздействием
природных и антропогенных факторов"
</t>
  </si>
  <si>
    <t xml:space="preserve">Количество функционирующих ИАЦ по видам мониторинга в составе НСМОС, использующих автоматизированные информационные системы и осуществляющих сбор, обработку, анализ и представление данных по видам мониторинга в ГИАЦ (ИАЦ мониторинга атмосферного воздуха; ИАЦ мониторинга животного мира; ИАЦ мониторинга поверхностных вод; ИАЦ мониторинга подземных вод; ИАЦ мониторинга лесов; ИАЦ мониторинга растительного мира и комплексного мониторинга естественных экологических систем на ООПТ; ИАЦ комплексного мониторинга торфяников; ИАЦ радиационного мониторинга; ИАЦ мониторинга озонового слоя; ИАЦ мониторинга земель; ИАЦ локального мониторинга окружающей среды)
</t>
  </si>
  <si>
    <t>Задача "Обеспечение рационального (устойчивого) использования природных ресурсов и охраны окружающей среды"</t>
  </si>
  <si>
    <t>Индекс сброса недостаточно очищенных сточных вод в водные объекты (к уровню 2015 года)</t>
  </si>
  <si>
    <t>к отчету о результатах реализации Государственной программы "Охрана окружающей среды и устойчивое использование природных ресурсов" на 2021 - 2025 годы</t>
  </si>
  <si>
    <t>Подпрограмма 1 «Недра Беларуси»</t>
  </si>
  <si>
    <t>Задача «Проведение поиска и (или) предварительной разведки в целях наращивания собственной минерально-сырьевой базы, регионального геологического изучения недр для выявления различных видов полезных ископаемых»</t>
  </si>
  <si>
    <t>республиканский бюджет – всего</t>
  </si>
  <si>
    <t>из них средства на финансирование научной, научно-технической и инновационной деятельности</t>
  </si>
  <si>
    <t>собственные средства</t>
  </si>
  <si>
    <t>Минприроды, Минстройархитектуры</t>
  </si>
  <si>
    <t>Минприроды</t>
  </si>
  <si>
    <t>Минстройархитектуры</t>
  </si>
  <si>
    <t>организации, осуществляющие геологическое изучение недр и добычу полезных ископаемых</t>
  </si>
  <si>
    <t>Всего:</t>
  </si>
  <si>
    <t>Подпрограмма 2 «Гидрометеорологическая деятельность, охрана природных ресурсов в условиях изменения климата»</t>
  </si>
  <si>
    <t>Всего – республиканский бюджет</t>
  </si>
  <si>
    <t>из них средства на финансирование капитальных вложений (государственная инвестиционная программа)</t>
  </si>
  <si>
    <t>Минприроды, НАН Беларуси</t>
  </si>
  <si>
    <t>НАН Беларуси</t>
  </si>
  <si>
    <t xml:space="preserve">Всего – республиканский бюджет </t>
  </si>
  <si>
    <t>Подпрограмма 3 «Обращение со стойкими органическими загрязнителями»</t>
  </si>
  <si>
    <t>Задача «Выполнение обязательств, принятых Республикой Беларусь по реализации Стокгольмской конвенции о СОЗ»</t>
  </si>
  <si>
    <t>республиканский бюджет</t>
  </si>
  <si>
    <t>Минприроды, Минздрав, НАН Беларуси</t>
  </si>
  <si>
    <t xml:space="preserve">местные бюджеты </t>
  </si>
  <si>
    <t>Витебский, Гомельский, Минский облисполкомы</t>
  </si>
  <si>
    <t>Витебский облисполком</t>
  </si>
  <si>
    <t>Гомельский облисполком</t>
  </si>
  <si>
    <t>Минский облисполком</t>
  </si>
  <si>
    <t>средства МТП</t>
  </si>
  <si>
    <t>Минприроды, Витебский, Гомельский, Гродненский, Минский облисполкомы, государственные органы, в состав которых входят (в подчинении которых находятся) организации – собственники (владельцы) оборудования, содержащего ПХБ</t>
  </si>
  <si>
    <t>Минприроды, Витебский, Гродненский, Минский облисполкомы</t>
  </si>
  <si>
    <t>Минприроды, государственные органы, в состав которых входят (в подчинении которых находятся) организации – собственники (владельцы) оборудования, содержащего ПХБ</t>
  </si>
  <si>
    <t>Минпром, государственные органы, в состав которых входят (в подчинении которых находятся) промышленные предприятия, являющиеся источниками непреднамеренных выбросов СОЗ</t>
  </si>
  <si>
    <t>Подпрограмма 4 «Сохранение и устойчивое использование биологического и ландшафтного разнообразия»</t>
  </si>
  <si>
    <t>Минприроды, Управление делами Президента Республики Беларусь, Минлесхоз, МЧС, НАН Беларуси</t>
  </si>
  <si>
    <t>Управление делами Президента Республики Беларусь</t>
  </si>
  <si>
    <t>Минлесхоз</t>
  </si>
  <si>
    <t>МЧС</t>
  </si>
  <si>
    <t>местные бюджеты</t>
  </si>
  <si>
    <t xml:space="preserve">облисполкомы, Минский горисполком </t>
  </si>
  <si>
    <t>Брестский облисполком</t>
  </si>
  <si>
    <t>Гродненский облисполком</t>
  </si>
  <si>
    <t>Могилевский облисполком</t>
  </si>
  <si>
    <t>Минский горисполком</t>
  </si>
  <si>
    <t>Минприроды, Брестский, Витебский, Гомельский, Гродненский облисполкомы</t>
  </si>
  <si>
    <t xml:space="preserve">Гродненский облисполком </t>
  </si>
  <si>
    <t xml:space="preserve">собственные средства </t>
  </si>
  <si>
    <t>Управление делами Президента Республики Беларусь, Гродненский облисполком</t>
  </si>
  <si>
    <t>Минприроды, Управление делами Президента Республики Беларусь, Минлесхоз</t>
  </si>
  <si>
    <t xml:space="preserve">облисполкомы </t>
  </si>
  <si>
    <t xml:space="preserve">средства МТП </t>
  </si>
  <si>
    <t xml:space="preserve">республиканский бюджет </t>
  </si>
  <si>
    <t>Минприроды, Управление делами Президента Республики Беларусь, МЧС, НАН Беларуси</t>
  </si>
  <si>
    <t>Подпрограмма 5 «Национальная система мониторинга окружающей среды»</t>
  </si>
  <si>
    <t>Задача «Обеспечение функционирования и развития систем наблюдений за состоянием окружающей среды, оценки и прогноза изменений состояния окружающей среды под воздействием природных и антропогенных факторов»</t>
  </si>
  <si>
    <t>Минприроды, НАН Беларуси, Минобразование, Минлесхоз, Госкомимущество</t>
  </si>
  <si>
    <t>Минобразование</t>
  </si>
  <si>
    <t>Госкомимущество</t>
  </si>
  <si>
    <t>Подпрограмма 6 «Функционирование системы охраны окружающей среды»</t>
  </si>
  <si>
    <t>Задача «Обеспечение рационального (устойчивого) использования природных ресурсов и охраны окружающей среды»</t>
  </si>
  <si>
    <t xml:space="preserve">Всего  </t>
  </si>
  <si>
    <t>из них средства на:</t>
  </si>
  <si>
    <t>-”-</t>
  </si>
  <si>
    <t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обработку данных государственной статистической и ведомственной отчетности, разработку и сопровождение технических нормативных правовых актов в области охраны окружающей среды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</si>
  <si>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</t>
  </si>
  <si>
    <t>развитие международного сотрудничества в области охраны окружающей среды</t>
  </si>
  <si>
    <t>облисполкомы, Минский горисполком</t>
  </si>
  <si>
    <t>обеспечение функционирования организаций гидрометеорологии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</si>
  <si>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</t>
  </si>
  <si>
    <t>Всего по Государственной программе</t>
  </si>
  <si>
    <t>Минприроды, Минстройархитектуры, Минздрав, Минлесхоз, МЧС, Минобразование, НАН Беларуси, Госкомимущество, Управление делами Президента Республики Беларусь</t>
  </si>
  <si>
    <t>средства на финансирование капитальных вложений (государственная инвестиционная программа)</t>
  </si>
  <si>
    <t>средства на финансирование научной, научно-технической и инновационной деятельности</t>
  </si>
  <si>
    <t>местные бюджеты – всего</t>
  </si>
  <si>
    <t>Управление делами Президента Республики Беларусь, Гродненский облисполком, организации, осуществляющие геологическое изучение недр и добычу полезных ископаемых</t>
  </si>
  <si>
    <t>Минприроды, НАН Беларуси, Брестский, Витебский, Гомельский, Гродненский, Минский облисполкомы, государственные органы, в состав которых входят (в подчинении которых находятся) организации – собственники (владельцы) оборудования, содержащего ПХБ</t>
  </si>
  <si>
    <t xml:space="preserve">НАН Беларуси </t>
  </si>
  <si>
    <t>Сводные целевые показатели</t>
  </si>
  <si>
    <t>Целевые показатели</t>
  </si>
  <si>
    <t xml:space="preserve"> Подпрограмма 1 "Недра Беларуси"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</si>
  <si>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Количество выявленных перспективных площадей (объектов, участков) для постановки поисковых работ на твердые полезные ископаемые
</t>
  </si>
  <si>
    <t xml:space="preserve">Подпрограмма 2 "Г идрометеорологическая деятельность, охрана природных ресурсов в условиях изменения климата"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</si>
  <si>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Подпрограмма 3 "Обращение со стойкими органическими загрязнителями"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</si>
  <si>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Подпрограмма 4 "Сохранение и устойчивое использование биологического и ландшафтного разнообразия"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</si>
  <si>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Подпрограмма 5 "Национальная система мониторинга окружающей среды"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</si>
  <si>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Подпрограмма 6 "Функционирование системы охраны окружающей среды"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</si>
  <si>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Приложение 3</t>
  </si>
  <si>
    <t xml:space="preserve">Информация о финансировании комплекса мероприятий Государственной программы "Охрана окружающей среды и устойчивое использование природных ресурсов"  на 2021 - 2025 годы </t>
  </si>
  <si>
    <t xml:space="preserve">Объем финансирования в отчетном периоде, рублей </t>
  </si>
  <si>
    <t xml:space="preserve">Объем финансирования за весь прошедший период,  рублей </t>
  </si>
  <si>
    <t>Источники финансирования</t>
  </si>
  <si>
    <t>Степень освоения финансовых средств, процентов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</si>
</sst>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u/>
      <sz val="10"/>
      <color theme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color theme="4" tint="-0.24997711111789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vertAlign val="subscript"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3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9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left" vertical="top" wrapText="1"/>
    </xf>
    <xf numFmtId="164" fontId="8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justify" vertical="center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4" fillId="0" borderId="0" xfId="0" applyFont="1"/>
    <xf numFmtId="0" fontId="15" fillId="0" borderId="0" xfId="0" applyFont="1"/>
    <xf numFmtId="0" fontId="8" fillId="0" borderId="3" xfId="0" applyFont="1" applyBorder="1"/>
    <xf numFmtId="0" fontId="0" fillId="0" borderId="3" xfId="0" applyBorder="1"/>
    <xf numFmtId="0" fontId="9" fillId="0" borderId="3" xfId="0" applyFont="1" applyBorder="1" applyAlignment="1">
      <alignment horizontal="left" vertical="top" wrapText="1"/>
    </xf>
    <xf numFmtId="0" fontId="13" fillId="3" borderId="9" xfId="1" applyFont="1" applyFill="1" applyBorder="1" applyAlignment="1">
      <alignment horizontal="left" vertical="top" wrapText="1" indent="1"/>
    </xf>
    <xf numFmtId="0" fontId="3" fillId="0" borderId="0" xfId="0" applyFont="1" applyAlignment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17" fillId="0" borderId="0" xfId="0" applyFont="1" applyFill="1" applyAlignment="1">
      <alignment horizontal="center" vertical="top"/>
    </xf>
    <xf numFmtId="165" fontId="3" fillId="0" borderId="0" xfId="0" applyNumberFormat="1" applyFont="1" applyAlignment="1"/>
    <xf numFmtId="165" fontId="2" fillId="0" borderId="0" xfId="0" applyNumberFormat="1" applyFont="1"/>
    <xf numFmtId="165" fontId="2" fillId="0" borderId="4" xfId="0" applyNumberFormat="1" applyFont="1" applyBorder="1" applyAlignment="1">
      <alignment horizontal="center" vertical="center" textRotation="90" wrapText="1"/>
    </xf>
    <xf numFmtId="165" fontId="5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left" vertical="top" wrapText="1"/>
    </xf>
    <xf numFmtId="4" fontId="5" fillId="3" borderId="9" xfId="0" applyNumberFormat="1" applyFont="1" applyFill="1" applyBorder="1" applyAlignment="1">
      <alignment horizontal="left" vertical="top" wrapText="1"/>
    </xf>
    <xf numFmtId="4" fontId="5" fillId="3" borderId="9" xfId="0" applyNumberFormat="1" applyFont="1" applyFill="1" applyBorder="1" applyAlignment="1">
      <alignment horizontal="center" vertical="top" wrapText="1"/>
    </xf>
    <xf numFmtId="165" fontId="7" fillId="0" borderId="9" xfId="0" applyNumberFormat="1" applyFont="1" applyBorder="1" applyAlignment="1">
      <alignment horizontal="center" vertical="top"/>
    </xf>
    <xf numFmtId="49" fontId="13" fillId="0" borderId="9" xfId="0" applyNumberFormat="1" applyFont="1" applyBorder="1" applyAlignment="1">
      <alignment horizontal="left" wrapText="1"/>
    </xf>
    <xf numFmtId="164" fontId="13" fillId="0" borderId="9" xfId="0" applyNumberFormat="1" applyFont="1" applyBorder="1" applyAlignment="1">
      <alignment horizontal="right" vertical="top"/>
    </xf>
    <xf numFmtId="0" fontId="7" fillId="0" borderId="9" xfId="0" applyNumberFormat="1" applyFont="1" applyBorder="1" applyAlignment="1">
      <alignment horizontal="center" vertical="top"/>
    </xf>
    <xf numFmtId="49" fontId="13" fillId="0" borderId="9" xfId="0" applyNumberFormat="1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 indent="1"/>
    </xf>
    <xf numFmtId="0" fontId="0" fillId="5" borderId="0" xfId="0" applyFill="1"/>
    <xf numFmtId="0" fontId="9" fillId="5" borderId="0" xfId="0" applyFont="1" applyFill="1" applyAlignment="1">
      <alignment horizontal="left" vertical="top" wrapText="1"/>
    </xf>
    <xf numFmtId="0" fontId="8" fillId="0" borderId="0" xfId="0" applyFont="1" applyFill="1"/>
    <xf numFmtId="0" fontId="0" fillId="0" borderId="0" xfId="0" applyFill="1"/>
    <xf numFmtId="164" fontId="8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left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Alignment="1">
      <alignment horizontal="center" vertical="top" wrapText="1"/>
    </xf>
    <xf numFmtId="165" fontId="7" fillId="0" borderId="18" xfId="0" applyNumberFormat="1" applyFont="1" applyFill="1" applyBorder="1" applyAlignment="1">
      <alignment horizontal="center" vertical="top"/>
    </xf>
    <xf numFmtId="4" fontId="4" fillId="3" borderId="9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/>
    </xf>
    <xf numFmtId="49" fontId="17" fillId="0" borderId="0" xfId="0" applyNumberFormat="1" applyFont="1" applyFill="1" applyAlignment="1">
      <alignment vertical="top" wrapText="1"/>
    </xf>
    <xf numFmtId="0" fontId="17" fillId="0" borderId="0" xfId="0" applyFont="1" applyFill="1" applyAlignment="1">
      <alignment horizontal="center" vertical="top" wrapText="1"/>
    </xf>
    <xf numFmtId="165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7" fillId="0" borderId="0" xfId="0" applyFont="1" applyFill="1" applyAlignment="1">
      <alignment vertical="top" wrapText="1"/>
    </xf>
    <xf numFmtId="0" fontId="2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 wrapText="1"/>
    </xf>
    <xf numFmtId="165" fontId="5" fillId="0" borderId="0" xfId="0" applyNumberFormat="1" applyFont="1" applyFill="1"/>
    <xf numFmtId="0" fontId="21" fillId="0" borderId="0" xfId="0" applyFont="1" applyFill="1" applyAlignment="1">
      <alignment horizontal="left" vertical="top" wrapText="1"/>
    </xf>
    <xf numFmtId="165" fontId="2" fillId="0" borderId="0" xfId="0" applyNumberFormat="1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165" fontId="20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center" vertical="top"/>
    </xf>
    <xf numFmtId="164" fontId="17" fillId="0" borderId="0" xfId="0" applyNumberFormat="1" applyFont="1" applyFill="1" applyAlignment="1">
      <alignment horizontal="center" vertical="top"/>
    </xf>
    <xf numFmtId="0" fontId="25" fillId="0" borderId="0" xfId="0" applyFont="1" applyAlignment="1"/>
    <xf numFmtId="0" fontId="26" fillId="0" borderId="0" xfId="0" applyFont="1"/>
    <xf numFmtId="0" fontId="26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/>
    <xf numFmtId="0" fontId="27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center" vertical="top" wrapText="1"/>
    </xf>
    <xf numFmtId="0" fontId="26" fillId="0" borderId="0" xfId="0" applyFont="1" applyFill="1" applyAlignment="1">
      <alignment horizontal="center" vertical="top"/>
    </xf>
    <xf numFmtId="0" fontId="26" fillId="0" borderId="0" xfId="0" applyFont="1" applyAlignment="1">
      <alignment horizontal="left" vertical="top" wrapText="1"/>
    </xf>
    <xf numFmtId="164" fontId="15" fillId="0" borderId="0" xfId="0" applyNumberFormat="1" applyFont="1" applyAlignment="1">
      <alignment horizontal="right" vertical="top"/>
    </xf>
    <xf numFmtId="0" fontId="29" fillId="0" borderId="0" xfId="0" applyFont="1" applyFill="1" applyAlignment="1">
      <alignment horizontal="left" vertical="top" wrapText="1"/>
    </xf>
    <xf numFmtId="49" fontId="8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right" vertical="top"/>
    </xf>
    <xf numFmtId="49" fontId="8" fillId="0" borderId="0" xfId="0" applyNumberFormat="1" applyFont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center" wrapText="1" indent="2"/>
    </xf>
    <xf numFmtId="0" fontId="10" fillId="4" borderId="0" xfId="0" applyNumberFormat="1" applyFont="1" applyFill="1" applyBorder="1" applyAlignment="1">
      <alignment horizontal="right" vertical="top"/>
    </xf>
    <xf numFmtId="0" fontId="10" fillId="0" borderId="0" xfId="0" applyNumberFormat="1" applyFont="1" applyBorder="1" applyAlignment="1">
      <alignment horizontal="right" vertical="top"/>
    </xf>
    <xf numFmtId="0" fontId="2" fillId="4" borderId="0" xfId="0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right" vertical="top"/>
    </xf>
    <xf numFmtId="4" fontId="5" fillId="3" borderId="11" xfId="0" applyNumberFormat="1" applyFont="1" applyFill="1" applyBorder="1" applyAlignment="1">
      <alignment horizontal="center" vertical="top" wrapText="1"/>
    </xf>
    <xf numFmtId="165" fontId="7" fillId="0" borderId="22" xfId="0" applyNumberFormat="1" applyFont="1" applyFill="1" applyBorder="1" applyAlignment="1">
      <alignment horizontal="center" vertical="top"/>
    </xf>
    <xf numFmtId="165" fontId="7" fillId="0" borderId="9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Border="1"/>
    <xf numFmtId="0" fontId="4" fillId="0" borderId="21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4" fontId="4" fillId="3" borderId="9" xfId="0" applyNumberFormat="1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>
      <alignment horizontal="center" vertical="top" wrapText="1"/>
    </xf>
    <xf numFmtId="165" fontId="4" fillId="0" borderId="9" xfId="0" applyNumberFormat="1" applyFont="1" applyFill="1" applyBorder="1" applyAlignment="1">
      <alignment vertical="top" wrapText="1"/>
    </xf>
    <xf numFmtId="0" fontId="30" fillId="3" borderId="9" xfId="0" applyFont="1" applyFill="1" applyBorder="1" applyAlignment="1">
      <alignment horizontal="left" vertical="top" wrapText="1"/>
    </xf>
    <xf numFmtId="164" fontId="7" fillId="0" borderId="9" xfId="0" applyNumberFormat="1" applyFont="1" applyBorder="1" applyAlignment="1">
      <alignment horizontal="center" vertical="top"/>
    </xf>
    <xf numFmtId="165" fontId="13" fillId="0" borderId="9" xfId="0" applyNumberFormat="1" applyFont="1" applyBorder="1" applyAlignment="1">
      <alignment horizontal="center" vertical="top"/>
    </xf>
    <xf numFmtId="164" fontId="7" fillId="0" borderId="9" xfId="0" applyNumberFormat="1" applyFont="1" applyBorder="1" applyAlignment="1">
      <alignment horizontal="right" vertical="top"/>
    </xf>
    <xf numFmtId="164" fontId="7" fillId="0" borderId="9" xfId="0" applyNumberFormat="1" applyFont="1" applyFill="1" applyBorder="1" applyAlignment="1">
      <alignment horizontal="center" vertical="top"/>
    </xf>
    <xf numFmtId="164" fontId="13" fillId="0" borderId="9" xfId="0" applyNumberFormat="1" applyFont="1" applyBorder="1" applyAlignment="1">
      <alignment horizontal="center" vertical="top"/>
    </xf>
    <xf numFmtId="164" fontId="13" fillId="0" borderId="9" xfId="0" applyNumberFormat="1" applyFont="1" applyFill="1" applyBorder="1" applyAlignment="1">
      <alignment horizontal="center" vertical="top"/>
    </xf>
    <xf numFmtId="4" fontId="13" fillId="0" borderId="9" xfId="0" applyNumberFormat="1" applyFont="1" applyBorder="1" applyAlignment="1">
      <alignment horizontal="right" vertical="top"/>
    </xf>
    <xf numFmtId="0" fontId="13" fillId="0" borderId="9" xfId="0" applyFont="1" applyBorder="1" applyAlignment="1">
      <alignment horizontal="left" vertical="top"/>
    </xf>
    <xf numFmtId="4" fontId="5" fillId="3" borderId="9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right" vertical="top"/>
    </xf>
    <xf numFmtId="0" fontId="5" fillId="3" borderId="17" xfId="0" applyFont="1" applyFill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right" vertical="top"/>
    </xf>
    <xf numFmtId="165" fontId="7" fillId="0" borderId="17" xfId="0" applyNumberFormat="1" applyFont="1" applyBorder="1" applyAlignment="1">
      <alignment horizontal="right" vertical="top"/>
    </xf>
    <xf numFmtId="0" fontId="5" fillId="3" borderId="9" xfId="0" applyFont="1" applyFill="1" applyBorder="1" applyAlignment="1">
      <alignment horizontal="left" vertical="top" wrapText="1" indent="2"/>
    </xf>
    <xf numFmtId="4" fontId="5" fillId="3" borderId="17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right" vertical="top"/>
    </xf>
    <xf numFmtId="4" fontId="5" fillId="3" borderId="17" xfId="0" applyNumberFormat="1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left" wrapText="1"/>
    </xf>
    <xf numFmtId="4" fontId="5" fillId="3" borderId="11" xfId="0" applyNumberFormat="1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center" vertical="top" wrapText="1"/>
    </xf>
    <xf numFmtId="164" fontId="15" fillId="0" borderId="0" xfId="0" applyNumberFormat="1" applyFont="1" applyBorder="1" applyAlignment="1">
      <alignment horizontal="right" vertical="top"/>
    </xf>
    <xf numFmtId="164" fontId="28" fillId="0" borderId="0" xfId="0" applyNumberFormat="1" applyFont="1" applyBorder="1" applyAlignment="1">
      <alignment horizontal="right" vertical="top"/>
    </xf>
    <xf numFmtId="164" fontId="15" fillId="4" borderId="0" xfId="0" applyNumberFormat="1" applyFont="1" applyFill="1" applyBorder="1" applyAlignment="1">
      <alignment horizontal="right" vertical="top"/>
    </xf>
    <xf numFmtId="164" fontId="28" fillId="4" borderId="0" xfId="0" applyNumberFormat="1" applyFont="1" applyFill="1" applyBorder="1" applyAlignment="1">
      <alignment horizontal="right" vertical="top"/>
    </xf>
    <xf numFmtId="165" fontId="7" fillId="0" borderId="23" xfId="0" applyNumberFormat="1" applyFont="1" applyFill="1" applyBorder="1" applyAlignment="1">
      <alignment horizontal="center" vertical="top"/>
    </xf>
    <xf numFmtId="0" fontId="8" fillId="0" borderId="0" xfId="0" applyFont="1" applyBorder="1"/>
    <xf numFmtId="0" fontId="5" fillId="0" borderId="8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wrapText="1"/>
    </xf>
    <xf numFmtId="165" fontId="31" fillId="0" borderId="0" xfId="0" applyNumberFormat="1" applyFont="1" applyFill="1" applyAlignment="1">
      <alignment horizontal="center" vertical="top"/>
    </xf>
    <xf numFmtId="165" fontId="31" fillId="0" borderId="0" xfId="0" applyNumberFormat="1" applyFont="1" applyFill="1" applyAlignment="1">
      <alignment vertical="top"/>
    </xf>
    <xf numFmtId="165" fontId="17" fillId="0" borderId="0" xfId="0" applyNumberFormat="1" applyFont="1" applyFill="1" applyAlignment="1">
      <alignment vertical="top"/>
    </xf>
    <xf numFmtId="0" fontId="23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horizontal="center" vertical="top"/>
    </xf>
    <xf numFmtId="49" fontId="17" fillId="0" borderId="0" xfId="0" applyNumberFormat="1" applyFont="1" applyFill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4" xfId="1" applyFont="1" applyBorder="1" applyAlignment="1">
      <alignment horizontal="center" vertical="top" wrapText="1"/>
    </xf>
    <xf numFmtId="4" fontId="24" fillId="3" borderId="19" xfId="0" applyNumberFormat="1" applyFont="1" applyFill="1" applyBorder="1" applyAlignment="1">
      <alignment horizontal="center" vertical="top" wrapText="1"/>
    </xf>
    <xf numFmtId="4" fontId="24" fillId="3" borderId="20" xfId="0" applyNumberFormat="1" applyFont="1" applyFill="1" applyBorder="1" applyAlignment="1">
      <alignment horizontal="center" vertical="top" wrapText="1"/>
    </xf>
    <xf numFmtId="4" fontId="24" fillId="3" borderId="16" xfId="0" applyNumberFormat="1" applyFont="1" applyFill="1" applyBorder="1" applyAlignment="1">
      <alignment horizontal="center"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4" fontId="4" fillId="3" borderId="19" xfId="0" applyNumberFormat="1" applyFont="1" applyFill="1" applyBorder="1" applyAlignment="1">
      <alignment horizontal="center" vertical="top" wrapText="1"/>
    </xf>
    <xf numFmtId="4" fontId="4" fillId="3" borderId="20" xfId="0" applyNumberFormat="1" applyFont="1" applyFill="1" applyBorder="1" applyAlignment="1">
      <alignment horizontal="center" vertical="top" wrapText="1"/>
    </xf>
    <xf numFmtId="4" fontId="4" fillId="3" borderId="16" xfId="0" applyNumberFormat="1" applyFont="1" applyFill="1" applyBorder="1" applyAlignment="1">
      <alignment horizontal="center" vertical="top" wrapText="1"/>
    </xf>
    <xf numFmtId="0" fontId="24" fillId="3" borderId="19" xfId="0" applyFont="1" applyFill="1" applyBorder="1" applyAlignment="1">
      <alignment horizontal="center" vertical="top" wrapText="1"/>
    </xf>
    <xf numFmtId="0" fontId="24" fillId="3" borderId="20" xfId="0" applyFont="1" applyFill="1" applyBorder="1" applyAlignment="1">
      <alignment horizontal="center" vertical="top" wrapText="1"/>
    </xf>
    <xf numFmtId="0" fontId="24" fillId="3" borderId="1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49" fontId="13" fillId="0" borderId="0" xfId="0" applyNumberFormat="1" applyFont="1" applyBorder="1" applyAlignment="1">
      <alignment horizontal="left" vertical="top" wrapText="1"/>
    </xf>
    <xf numFmtId="0" fontId="24" fillId="3" borderId="9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164" fontId="15" fillId="0" borderId="0" xfId="0" applyNumberFormat="1" applyFont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1"/>
  <sheetViews>
    <sheetView topLeftCell="A56" zoomScaleNormal="100" workbookViewId="0">
      <selection activeCell="B59" sqref="B59"/>
    </sheetView>
  </sheetViews>
  <sheetFormatPr defaultRowHeight="15.75" x14ac:dyDescent="0.25"/>
  <cols>
    <col min="1" max="1" width="4.140625" style="1" customWidth="1"/>
    <col min="2" max="2" width="45.7109375" style="1" customWidth="1"/>
    <col min="3" max="3" width="11.7109375" style="1" customWidth="1"/>
    <col min="4" max="4" width="10.7109375" style="1" customWidth="1"/>
    <col min="5" max="5" width="9.85546875" style="1" customWidth="1"/>
    <col min="6" max="6" width="10" style="30" customWidth="1"/>
    <col min="7" max="7" width="8.5703125" style="73" customWidth="1"/>
    <col min="8" max="8" width="8.140625" style="73" customWidth="1"/>
    <col min="9" max="9" width="10.85546875" style="73" customWidth="1"/>
    <col min="10" max="10" width="7.7109375" style="73" customWidth="1"/>
    <col min="11" max="11" width="7.85546875" style="73" customWidth="1"/>
    <col min="12" max="12" width="9.28515625" style="73" customWidth="1"/>
    <col min="13" max="13" width="7.5703125" style="73" customWidth="1"/>
    <col min="14" max="14" width="5.7109375" style="73" customWidth="1"/>
    <col min="15" max="15" width="10.28515625" style="73" customWidth="1"/>
    <col min="16" max="16" width="8.28515625" style="73" customWidth="1"/>
    <col min="17" max="17" width="5.7109375" style="73" customWidth="1"/>
    <col min="18" max="18" width="9.140625" style="73" customWidth="1"/>
    <col min="19" max="19" width="27.7109375" customWidth="1"/>
  </cols>
  <sheetData>
    <row r="1" spans="1:19" x14ac:dyDescent="0.25">
      <c r="D1" s="18"/>
      <c r="E1" s="18"/>
      <c r="F1" s="29"/>
      <c r="G1" s="72"/>
      <c r="H1" s="72"/>
      <c r="I1" s="72"/>
      <c r="J1" s="72"/>
      <c r="K1" s="72"/>
      <c r="L1" s="72"/>
      <c r="M1" s="72"/>
      <c r="N1" s="72"/>
      <c r="O1" s="72"/>
      <c r="P1" s="156" t="s">
        <v>0</v>
      </c>
      <c r="Q1" s="156"/>
      <c r="R1" s="156"/>
      <c r="S1" s="156"/>
    </row>
    <row r="2" spans="1:19" ht="61.5" customHeight="1" x14ac:dyDescent="0.25">
      <c r="J2" s="158"/>
      <c r="K2" s="158"/>
      <c r="L2" s="158"/>
      <c r="M2" s="158"/>
      <c r="N2" s="74"/>
      <c r="O2" s="74"/>
      <c r="P2" s="157" t="s">
        <v>80</v>
      </c>
      <c r="Q2" s="157"/>
      <c r="R2" s="157"/>
      <c r="S2" s="157"/>
    </row>
    <row r="3" spans="1:19" ht="36.75" customHeight="1" thickBot="1" x14ac:dyDescent="0.3">
      <c r="A3" s="159" t="s">
        <v>25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21.75" customHeight="1" thickBot="1" x14ac:dyDescent="0.3">
      <c r="A4" s="150" t="s">
        <v>1</v>
      </c>
      <c r="B4" s="150" t="s">
        <v>2</v>
      </c>
      <c r="C4" s="150" t="s">
        <v>3</v>
      </c>
      <c r="D4" s="153" t="s">
        <v>4</v>
      </c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60" t="s">
        <v>32</v>
      </c>
    </row>
    <row r="5" spans="1:19" ht="41.25" customHeight="1" thickBot="1" x14ac:dyDescent="0.3">
      <c r="A5" s="151"/>
      <c r="B5" s="151"/>
      <c r="C5" s="151"/>
      <c r="D5" s="153" t="s">
        <v>5</v>
      </c>
      <c r="E5" s="154"/>
      <c r="F5" s="155"/>
      <c r="G5" s="153" t="s">
        <v>6</v>
      </c>
      <c r="H5" s="154"/>
      <c r="I5" s="155"/>
      <c r="J5" s="153" t="s">
        <v>7</v>
      </c>
      <c r="K5" s="154"/>
      <c r="L5" s="155"/>
      <c r="M5" s="153" t="s">
        <v>8</v>
      </c>
      <c r="N5" s="154"/>
      <c r="O5" s="155"/>
      <c r="P5" s="153" t="s">
        <v>9</v>
      </c>
      <c r="Q5" s="154"/>
      <c r="R5" s="154"/>
      <c r="S5" s="161"/>
    </row>
    <row r="6" spans="1:19" ht="85.5" customHeight="1" thickBot="1" x14ac:dyDescent="0.3">
      <c r="A6" s="152"/>
      <c r="B6" s="152"/>
      <c r="C6" s="152"/>
      <c r="D6" s="10" t="s">
        <v>15</v>
      </c>
      <c r="E6" s="11" t="s">
        <v>16</v>
      </c>
      <c r="F6" s="31" t="s">
        <v>33</v>
      </c>
      <c r="G6" s="137" t="s">
        <v>15</v>
      </c>
      <c r="H6" s="138" t="s">
        <v>16</v>
      </c>
      <c r="I6" s="138" t="s">
        <v>33</v>
      </c>
      <c r="J6" s="138" t="s">
        <v>15</v>
      </c>
      <c r="K6" s="138" t="s">
        <v>16</v>
      </c>
      <c r="L6" s="138" t="s">
        <v>17</v>
      </c>
      <c r="M6" s="138" t="s">
        <v>15</v>
      </c>
      <c r="N6" s="138" t="s">
        <v>16</v>
      </c>
      <c r="O6" s="138" t="s">
        <v>17</v>
      </c>
      <c r="P6" s="138" t="s">
        <v>15</v>
      </c>
      <c r="Q6" s="138" t="s">
        <v>16</v>
      </c>
      <c r="R6" s="139" t="s">
        <v>17</v>
      </c>
      <c r="S6" s="162"/>
    </row>
    <row r="7" spans="1:19" ht="16.5" thickBot="1" x14ac:dyDescent="0.3">
      <c r="A7" s="19">
        <v>1</v>
      </c>
      <c r="B7" s="20">
        <v>2</v>
      </c>
      <c r="C7" s="20">
        <v>3</v>
      </c>
      <c r="D7" s="21">
        <v>4</v>
      </c>
      <c r="E7" s="22">
        <v>5</v>
      </c>
      <c r="F7" s="22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140">
        <v>18</v>
      </c>
      <c r="S7" s="23">
        <v>19</v>
      </c>
    </row>
    <row r="8" spans="1:19" ht="3.75" customHeight="1" x14ac:dyDescent="0.25">
      <c r="A8" s="24"/>
      <c r="B8" s="24"/>
      <c r="C8" s="24"/>
      <c r="D8" s="25"/>
      <c r="E8" s="25"/>
      <c r="F8" s="32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26"/>
    </row>
    <row r="9" spans="1:19" ht="20.25" customHeight="1" x14ac:dyDescent="0.25">
      <c r="A9" s="145" t="s">
        <v>155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</row>
    <row r="10" spans="1:19" ht="31.5" customHeight="1" x14ac:dyDescent="0.25">
      <c r="A10" s="56" t="s">
        <v>21</v>
      </c>
      <c r="B10" s="57" t="s">
        <v>22</v>
      </c>
      <c r="C10" s="58" t="s">
        <v>23</v>
      </c>
      <c r="D10" s="59">
        <v>600</v>
      </c>
      <c r="E10" s="71">
        <v>1013</v>
      </c>
      <c r="F10" s="59">
        <f>E10/D10*100</f>
        <v>168.83333333333331</v>
      </c>
      <c r="G10" s="59">
        <v>250</v>
      </c>
      <c r="H10" s="59"/>
      <c r="I10" s="59"/>
      <c r="J10" s="59">
        <v>250</v>
      </c>
      <c r="K10" s="59"/>
      <c r="L10" s="59"/>
      <c r="M10" s="59">
        <v>300</v>
      </c>
      <c r="N10" s="59"/>
      <c r="O10" s="59"/>
      <c r="P10" s="59">
        <v>250</v>
      </c>
      <c r="Q10" s="141"/>
      <c r="R10" s="141"/>
      <c r="S10" s="60"/>
    </row>
    <row r="11" spans="1:19" ht="43.5" customHeight="1" x14ac:dyDescent="0.25">
      <c r="A11" s="56" t="s">
        <v>26</v>
      </c>
      <c r="B11" s="57" t="s">
        <v>24</v>
      </c>
      <c r="C11" s="61" t="s">
        <v>29</v>
      </c>
      <c r="D11" s="59">
        <v>31</v>
      </c>
      <c r="E11" s="59">
        <v>31</v>
      </c>
      <c r="F11" s="59">
        <f t="shared" ref="F11:F43" si="0">E11/D11*100</f>
        <v>100</v>
      </c>
      <c r="G11" s="59">
        <v>32</v>
      </c>
      <c r="H11" s="59"/>
      <c r="I11" s="59"/>
      <c r="J11" s="59">
        <v>32.200000000000003</v>
      </c>
      <c r="K11" s="59"/>
      <c r="L11" s="59"/>
      <c r="M11" s="59">
        <v>32.6</v>
      </c>
      <c r="N11" s="59"/>
      <c r="O11" s="59"/>
      <c r="P11" s="59">
        <v>33</v>
      </c>
      <c r="Q11" s="141"/>
      <c r="R11" s="141"/>
      <c r="S11" s="60"/>
    </row>
    <row r="12" spans="1:19" ht="42.75" customHeight="1" x14ac:dyDescent="0.25">
      <c r="A12" s="56" t="s">
        <v>28</v>
      </c>
      <c r="B12" s="57" t="s">
        <v>27</v>
      </c>
      <c r="C12" s="61" t="s">
        <v>29</v>
      </c>
      <c r="D12" s="59">
        <v>92.6</v>
      </c>
      <c r="E12" s="59">
        <v>94.3</v>
      </c>
      <c r="F12" s="59">
        <f t="shared" si="0"/>
        <v>101.83585313174946</v>
      </c>
      <c r="G12" s="59">
        <v>92.8</v>
      </c>
      <c r="H12" s="59"/>
      <c r="I12" s="59"/>
      <c r="J12" s="59">
        <v>93</v>
      </c>
      <c r="K12" s="59"/>
      <c r="L12" s="59"/>
      <c r="M12" s="59">
        <v>93.2</v>
      </c>
      <c r="N12" s="59"/>
      <c r="O12" s="59"/>
      <c r="P12" s="59">
        <v>93.4</v>
      </c>
      <c r="Q12" s="142"/>
      <c r="R12" s="142"/>
      <c r="S12" s="62"/>
    </row>
    <row r="13" spans="1:19" ht="36" customHeight="1" x14ac:dyDescent="0.25">
      <c r="A13" s="56" t="s">
        <v>30</v>
      </c>
      <c r="B13" s="57" t="s">
        <v>31</v>
      </c>
      <c r="C13" s="61" t="s">
        <v>29</v>
      </c>
      <c r="D13" s="59">
        <v>9</v>
      </c>
      <c r="E13" s="59">
        <v>9.1</v>
      </c>
      <c r="F13" s="59">
        <f t="shared" si="0"/>
        <v>101.11111111111111</v>
      </c>
      <c r="G13" s="59">
        <v>9</v>
      </c>
      <c r="H13" s="143"/>
      <c r="I13" s="143"/>
      <c r="J13" s="59">
        <v>9</v>
      </c>
      <c r="K13" s="143"/>
      <c r="L13" s="143"/>
      <c r="M13" s="59">
        <v>9.1</v>
      </c>
      <c r="N13" s="143"/>
      <c r="O13" s="143"/>
      <c r="P13" s="59">
        <v>9.1</v>
      </c>
      <c r="Q13" s="142"/>
      <c r="R13" s="142"/>
      <c r="S13" s="60"/>
    </row>
    <row r="14" spans="1:19" ht="25.5" customHeight="1" x14ac:dyDescent="0.25">
      <c r="A14" s="144" t="s">
        <v>156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</row>
    <row r="15" spans="1:19" ht="26.25" customHeight="1" x14ac:dyDescent="0.25">
      <c r="A15" s="149" t="s">
        <v>157</v>
      </c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</row>
    <row r="16" spans="1:19" ht="48.75" customHeight="1" x14ac:dyDescent="0.25">
      <c r="A16" s="147" t="s">
        <v>36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1:19" ht="28.5" customHeight="1" x14ac:dyDescent="0.25">
      <c r="A17" s="56" t="s">
        <v>35</v>
      </c>
      <c r="B17" s="57" t="s">
        <v>37</v>
      </c>
      <c r="C17" s="58" t="s">
        <v>23</v>
      </c>
      <c r="D17" s="59">
        <v>50</v>
      </c>
      <c r="E17" s="59">
        <v>116</v>
      </c>
      <c r="F17" s="59">
        <f t="shared" si="0"/>
        <v>231.99999999999997</v>
      </c>
      <c r="G17" s="59"/>
      <c r="H17" s="59"/>
      <c r="I17" s="59"/>
      <c r="J17" s="59"/>
      <c r="K17" s="59"/>
      <c r="L17" s="59"/>
      <c r="M17" s="59">
        <v>80</v>
      </c>
      <c r="N17" s="59"/>
      <c r="O17" s="59"/>
      <c r="P17" s="59">
        <v>70</v>
      </c>
      <c r="Q17" s="59"/>
      <c r="R17" s="59"/>
      <c r="S17" s="59"/>
    </row>
    <row r="18" spans="1:19" ht="25.5" hidden="1" customHeight="1" x14ac:dyDescent="0.25">
      <c r="A18" s="56" t="s">
        <v>38</v>
      </c>
      <c r="B18" s="57" t="s">
        <v>39</v>
      </c>
      <c r="C18" s="28" t="s">
        <v>55</v>
      </c>
      <c r="D18" s="59" t="s">
        <v>54</v>
      </c>
      <c r="E18" s="59" t="s">
        <v>54</v>
      </c>
      <c r="F18" s="59" t="s">
        <v>54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pans="1:19" ht="30" hidden="1" customHeight="1" x14ac:dyDescent="0.25">
      <c r="A19" s="56" t="s">
        <v>40</v>
      </c>
      <c r="B19" s="57" t="s">
        <v>41</v>
      </c>
      <c r="C19" s="28" t="s">
        <v>55</v>
      </c>
      <c r="D19" s="59" t="s">
        <v>54</v>
      </c>
      <c r="E19" s="59" t="s">
        <v>54</v>
      </c>
      <c r="F19" s="59" t="s">
        <v>54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ht="41.25" hidden="1" customHeight="1" x14ac:dyDescent="0.25">
      <c r="A20" s="56" t="s">
        <v>42</v>
      </c>
      <c r="B20" s="57" t="s">
        <v>43</v>
      </c>
      <c r="C20" s="28" t="s">
        <v>55</v>
      </c>
      <c r="D20" s="59" t="s">
        <v>54</v>
      </c>
      <c r="E20" s="59" t="s">
        <v>54</v>
      </c>
      <c r="F20" s="59" t="s">
        <v>54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ht="57.75" hidden="1" customHeight="1" x14ac:dyDescent="0.25">
      <c r="A21" s="56" t="s">
        <v>44</v>
      </c>
      <c r="B21" s="57" t="s">
        <v>45</v>
      </c>
      <c r="C21" s="58" t="s">
        <v>56</v>
      </c>
      <c r="D21" s="59" t="s">
        <v>54</v>
      </c>
      <c r="E21" s="59" t="s">
        <v>54</v>
      </c>
      <c r="F21" s="59" t="s">
        <v>54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ht="58.5" hidden="1" customHeight="1" x14ac:dyDescent="0.25">
      <c r="A22" s="56" t="s">
        <v>46</v>
      </c>
      <c r="B22" s="57" t="s">
        <v>47</v>
      </c>
      <c r="C22" s="58" t="s">
        <v>56</v>
      </c>
      <c r="D22" s="59" t="s">
        <v>54</v>
      </c>
      <c r="E22" s="59" t="s">
        <v>54</v>
      </c>
      <c r="F22" s="59" t="s">
        <v>54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ht="38.25" hidden="1" customHeight="1" x14ac:dyDescent="0.25">
      <c r="A23" s="56" t="s">
        <v>48</v>
      </c>
      <c r="B23" s="57" t="s">
        <v>49</v>
      </c>
      <c r="C23" s="28" t="s">
        <v>55</v>
      </c>
      <c r="D23" s="59" t="s">
        <v>54</v>
      </c>
      <c r="E23" s="59" t="s">
        <v>54</v>
      </c>
      <c r="F23" s="59" t="s">
        <v>54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ht="71.25" hidden="1" customHeight="1" x14ac:dyDescent="0.25">
      <c r="A24" s="56" t="s">
        <v>50</v>
      </c>
      <c r="B24" s="57" t="s">
        <v>158</v>
      </c>
      <c r="C24" s="58" t="s">
        <v>57</v>
      </c>
      <c r="D24" s="59" t="s">
        <v>54</v>
      </c>
      <c r="E24" s="59" t="s">
        <v>54</v>
      </c>
      <c r="F24" s="59" t="s">
        <v>54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39.75" hidden="1" customHeight="1" x14ac:dyDescent="0.25">
      <c r="A25" s="56" t="s">
        <v>51</v>
      </c>
      <c r="B25" s="57" t="s">
        <v>52</v>
      </c>
      <c r="C25" s="58" t="s">
        <v>57</v>
      </c>
      <c r="D25" s="59" t="s">
        <v>54</v>
      </c>
      <c r="E25" s="59" t="s">
        <v>54</v>
      </c>
      <c r="F25" s="59" t="s">
        <v>54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43.5" customHeight="1" x14ac:dyDescent="0.25">
      <c r="A26" s="56" t="s">
        <v>38</v>
      </c>
      <c r="B26" s="57" t="s">
        <v>53</v>
      </c>
      <c r="C26" s="58" t="s">
        <v>58</v>
      </c>
      <c r="D26" s="59">
        <v>50</v>
      </c>
      <c r="E26" s="59">
        <v>60</v>
      </c>
      <c r="F26" s="59">
        <f t="shared" si="0"/>
        <v>120</v>
      </c>
      <c r="G26" s="59">
        <v>60</v>
      </c>
      <c r="H26" s="59"/>
      <c r="I26" s="59"/>
      <c r="J26" s="59">
        <v>50</v>
      </c>
      <c r="K26" s="59"/>
      <c r="L26" s="59"/>
      <c r="M26" s="59">
        <v>50</v>
      </c>
      <c r="N26" s="59"/>
      <c r="O26" s="59"/>
      <c r="P26" s="59"/>
      <c r="Q26" s="59"/>
      <c r="R26" s="59"/>
      <c r="S26" s="59"/>
    </row>
    <row r="27" spans="1:19" ht="36" customHeight="1" x14ac:dyDescent="0.25">
      <c r="A27" s="146" t="s">
        <v>159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</row>
    <row r="28" spans="1:19" ht="37.5" customHeight="1" x14ac:dyDescent="0.25">
      <c r="A28" s="147" t="s">
        <v>59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</row>
    <row r="29" spans="1:19" ht="87.75" customHeight="1" x14ac:dyDescent="0.25">
      <c r="A29" s="56" t="s">
        <v>40</v>
      </c>
      <c r="B29" s="57" t="s">
        <v>34</v>
      </c>
      <c r="C29" s="58" t="s">
        <v>57</v>
      </c>
      <c r="D29" s="28">
        <v>6</v>
      </c>
      <c r="E29" s="28">
        <v>6</v>
      </c>
      <c r="F29" s="59">
        <f t="shared" si="0"/>
        <v>100</v>
      </c>
      <c r="G29" s="28">
        <v>3</v>
      </c>
      <c r="H29" s="28"/>
      <c r="I29" s="28"/>
      <c r="J29" s="28">
        <v>5</v>
      </c>
      <c r="K29" s="28"/>
      <c r="L29" s="28"/>
      <c r="M29" s="28">
        <v>5</v>
      </c>
      <c r="N29" s="28"/>
      <c r="O29" s="28"/>
      <c r="P29" s="28">
        <v>4</v>
      </c>
      <c r="Q29" s="28"/>
      <c r="R29" s="28"/>
      <c r="S29" s="28"/>
    </row>
    <row r="30" spans="1:19" ht="39" customHeight="1" x14ac:dyDescent="0.25">
      <c r="A30" s="147" t="s">
        <v>60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19" ht="88.5" customHeight="1" x14ac:dyDescent="0.25">
      <c r="A31" s="28" t="s">
        <v>42</v>
      </c>
      <c r="B31" s="57" t="s">
        <v>61</v>
      </c>
      <c r="C31" s="58" t="s">
        <v>29</v>
      </c>
      <c r="D31" s="28">
        <v>65</v>
      </c>
      <c r="E31" s="28">
        <v>67.599999999999994</v>
      </c>
      <c r="F31" s="59">
        <f t="shared" si="0"/>
        <v>103.99999999999999</v>
      </c>
      <c r="G31" s="28">
        <v>70</v>
      </c>
      <c r="H31" s="28"/>
      <c r="I31" s="28"/>
      <c r="J31" s="28">
        <v>73</v>
      </c>
      <c r="K31" s="28"/>
      <c r="L31" s="28"/>
      <c r="M31" s="28">
        <v>75</v>
      </c>
      <c r="N31" s="28"/>
      <c r="O31" s="28"/>
      <c r="P31" s="28">
        <v>78</v>
      </c>
      <c r="Q31" s="28"/>
      <c r="R31" s="28"/>
      <c r="S31" s="28"/>
    </row>
    <row r="32" spans="1:19" ht="26.25" customHeight="1" x14ac:dyDescent="0.25">
      <c r="A32" s="146" t="s">
        <v>160</v>
      </c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</row>
    <row r="33" spans="1:19" ht="34.5" customHeight="1" x14ac:dyDescent="0.25">
      <c r="A33" s="147" t="s">
        <v>62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</row>
    <row r="34" spans="1:19" ht="41.25" customHeight="1" x14ac:dyDescent="0.25">
      <c r="A34" s="28" t="s">
        <v>44</v>
      </c>
      <c r="B34" s="57" t="s">
        <v>63</v>
      </c>
      <c r="C34" s="58" t="s">
        <v>29</v>
      </c>
      <c r="D34" s="28">
        <v>20</v>
      </c>
      <c r="E34" s="28">
        <v>20</v>
      </c>
      <c r="F34" s="59">
        <f t="shared" si="0"/>
        <v>100</v>
      </c>
      <c r="G34" s="28">
        <v>30</v>
      </c>
      <c r="H34" s="28"/>
      <c r="I34" s="28"/>
      <c r="J34" s="28">
        <v>50</v>
      </c>
      <c r="K34" s="28"/>
      <c r="L34" s="28"/>
      <c r="M34" s="28">
        <v>70</v>
      </c>
      <c r="N34" s="28"/>
      <c r="O34" s="28"/>
      <c r="P34" s="28">
        <v>100</v>
      </c>
      <c r="Q34" s="76"/>
      <c r="R34" s="76"/>
      <c r="S34" s="28"/>
    </row>
    <row r="35" spans="1:19" ht="23.25" customHeight="1" x14ac:dyDescent="0.25">
      <c r="A35" s="146" t="s">
        <v>161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</row>
    <row r="36" spans="1:19" ht="21" customHeight="1" x14ac:dyDescent="0.25">
      <c r="A36" s="147" t="s">
        <v>64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</row>
    <row r="37" spans="1:19" ht="72" customHeight="1" x14ac:dyDescent="0.25">
      <c r="A37" s="28" t="s">
        <v>46</v>
      </c>
      <c r="B37" s="57" t="s">
        <v>65</v>
      </c>
      <c r="C37" s="58" t="s">
        <v>66</v>
      </c>
      <c r="D37" s="28">
        <f>D39+D40+D41+D42+D43+D44</f>
        <v>1280</v>
      </c>
      <c r="E37" s="28">
        <f>E39+E40+E41+E42+E43+E44</f>
        <v>3677.1</v>
      </c>
      <c r="F37" s="59">
        <f t="shared" si="0"/>
        <v>287.2734375</v>
      </c>
      <c r="G37" s="28">
        <f>G39+G40+G41+G42+G43+G44</f>
        <v>3360</v>
      </c>
      <c r="H37" s="76"/>
      <c r="I37" s="76"/>
      <c r="J37" s="28">
        <f>J39+J40+J41+J42+J43+J44</f>
        <v>5440</v>
      </c>
      <c r="K37" s="76"/>
      <c r="L37" s="76"/>
      <c r="M37" s="28">
        <f>M39+M40+M41+M42+M43+M44</f>
        <v>7520</v>
      </c>
      <c r="N37" s="76"/>
      <c r="O37" s="76"/>
      <c r="P37" s="28">
        <f>P39+P40+P41+P42+P43+P44</f>
        <v>9600</v>
      </c>
      <c r="Q37" s="76"/>
      <c r="R37" s="76"/>
      <c r="S37" s="28"/>
    </row>
    <row r="38" spans="1:19" ht="16.5" x14ac:dyDescent="0.25">
      <c r="A38" s="63"/>
      <c r="B38" s="57" t="s">
        <v>12</v>
      </c>
      <c r="C38" s="63"/>
      <c r="D38" s="63"/>
      <c r="E38" s="63"/>
      <c r="F38" s="64"/>
      <c r="G38" s="77"/>
      <c r="H38" s="77"/>
      <c r="I38" s="78"/>
      <c r="J38" s="77"/>
      <c r="K38" s="77"/>
      <c r="L38" s="78"/>
      <c r="M38" s="77"/>
      <c r="N38" s="77"/>
      <c r="O38" s="78"/>
      <c r="P38" s="77"/>
      <c r="Q38" s="77"/>
      <c r="R38" s="78"/>
      <c r="S38" s="45"/>
    </row>
    <row r="39" spans="1:19" ht="20.25" customHeight="1" x14ac:dyDescent="0.25">
      <c r="A39" s="63"/>
      <c r="B39" s="57" t="s">
        <v>67</v>
      </c>
      <c r="C39" s="65"/>
      <c r="D39" s="58">
        <v>320</v>
      </c>
      <c r="E39" s="58">
        <v>589.5</v>
      </c>
      <c r="F39" s="59">
        <f t="shared" si="0"/>
        <v>184.21875</v>
      </c>
      <c r="G39" s="130">
        <v>640</v>
      </c>
      <c r="H39" s="130"/>
      <c r="I39" s="130"/>
      <c r="J39" s="130">
        <v>960</v>
      </c>
      <c r="K39" s="130"/>
      <c r="L39" s="130"/>
      <c r="M39" s="130">
        <v>1280</v>
      </c>
      <c r="N39" s="130"/>
      <c r="O39" s="130"/>
      <c r="P39" s="130">
        <v>1600</v>
      </c>
      <c r="Q39" s="79"/>
      <c r="R39" s="76"/>
      <c r="S39" s="45"/>
    </row>
    <row r="40" spans="1:19" ht="21" customHeight="1" x14ac:dyDescent="0.25">
      <c r="A40" s="63"/>
      <c r="B40" s="57" t="s">
        <v>68</v>
      </c>
      <c r="C40" s="65"/>
      <c r="D40" s="58">
        <v>320</v>
      </c>
      <c r="E40" s="53">
        <v>841.2</v>
      </c>
      <c r="F40" s="59">
        <f t="shared" si="0"/>
        <v>262.875</v>
      </c>
      <c r="G40" s="130">
        <v>640</v>
      </c>
      <c r="H40" s="53"/>
      <c r="I40" s="130"/>
      <c r="J40" s="130">
        <v>960</v>
      </c>
      <c r="K40" s="130"/>
      <c r="L40" s="53"/>
      <c r="M40" s="130">
        <v>1280</v>
      </c>
      <c r="N40" s="53"/>
      <c r="O40" s="130"/>
      <c r="P40" s="130">
        <v>1600</v>
      </c>
      <c r="Q40" s="79"/>
      <c r="R40" s="76"/>
      <c r="S40" s="45"/>
    </row>
    <row r="41" spans="1:19" ht="20.25" customHeight="1" x14ac:dyDescent="0.25">
      <c r="A41" s="63"/>
      <c r="B41" s="57" t="s">
        <v>69</v>
      </c>
      <c r="C41" s="65"/>
      <c r="D41" s="58">
        <v>320</v>
      </c>
      <c r="E41" s="53">
        <v>1386.8</v>
      </c>
      <c r="F41" s="59">
        <f t="shared" si="0"/>
        <v>433.375</v>
      </c>
      <c r="G41" s="130">
        <v>640</v>
      </c>
      <c r="H41" s="53"/>
      <c r="I41" s="130"/>
      <c r="J41" s="130">
        <v>960</v>
      </c>
      <c r="K41" s="130"/>
      <c r="L41" s="53"/>
      <c r="M41" s="130">
        <v>1280</v>
      </c>
      <c r="N41" s="53"/>
      <c r="O41" s="130"/>
      <c r="P41" s="130">
        <v>1600</v>
      </c>
      <c r="Q41" s="79"/>
      <c r="R41" s="76"/>
      <c r="S41" s="45"/>
    </row>
    <row r="42" spans="1:19" ht="18" customHeight="1" x14ac:dyDescent="0.25">
      <c r="A42" s="63"/>
      <c r="B42" s="57" t="s">
        <v>70</v>
      </c>
      <c r="C42" s="65"/>
      <c r="D42" s="58">
        <v>0</v>
      </c>
      <c r="E42" s="58"/>
      <c r="F42" s="59"/>
      <c r="G42" s="130">
        <v>400</v>
      </c>
      <c r="H42" s="130"/>
      <c r="I42" s="130"/>
      <c r="J42" s="130">
        <v>800</v>
      </c>
      <c r="K42" s="130"/>
      <c r="L42" s="130"/>
      <c r="M42" s="130">
        <v>1200</v>
      </c>
      <c r="N42" s="130"/>
      <c r="O42" s="130"/>
      <c r="P42" s="130">
        <v>1600</v>
      </c>
      <c r="Q42" s="79"/>
      <c r="R42" s="76"/>
      <c r="S42" s="45"/>
    </row>
    <row r="43" spans="1:19" ht="21" customHeight="1" x14ac:dyDescent="0.25">
      <c r="A43" s="63"/>
      <c r="B43" s="57" t="s">
        <v>71</v>
      </c>
      <c r="C43" s="65"/>
      <c r="D43" s="58">
        <v>320</v>
      </c>
      <c r="E43" s="58">
        <v>859.6</v>
      </c>
      <c r="F43" s="59">
        <f t="shared" si="0"/>
        <v>268.625</v>
      </c>
      <c r="G43" s="130">
        <v>640</v>
      </c>
      <c r="H43" s="130"/>
      <c r="I43" s="130"/>
      <c r="J43" s="130">
        <v>960</v>
      </c>
      <c r="K43" s="130"/>
      <c r="L43" s="130"/>
      <c r="M43" s="130">
        <v>1280</v>
      </c>
      <c r="N43" s="130"/>
      <c r="O43" s="130"/>
      <c r="P43" s="130">
        <v>1600</v>
      </c>
      <c r="Q43" s="79"/>
      <c r="R43" s="76"/>
      <c r="S43" s="45"/>
    </row>
    <row r="44" spans="1:19" ht="21.75" customHeight="1" x14ac:dyDescent="0.25">
      <c r="A44" s="63"/>
      <c r="B44" s="57" t="s">
        <v>72</v>
      </c>
      <c r="C44" s="65"/>
      <c r="D44" s="58">
        <v>0</v>
      </c>
      <c r="E44" s="58"/>
      <c r="F44" s="59"/>
      <c r="G44" s="130">
        <v>400</v>
      </c>
      <c r="H44" s="130"/>
      <c r="I44" s="130"/>
      <c r="J44" s="130">
        <v>800</v>
      </c>
      <c r="K44" s="130"/>
      <c r="L44" s="130"/>
      <c r="M44" s="130">
        <v>1200</v>
      </c>
      <c r="N44" s="130"/>
      <c r="O44" s="130"/>
      <c r="P44" s="130">
        <v>1600</v>
      </c>
      <c r="Q44" s="79"/>
      <c r="R44" s="76"/>
      <c r="S44" s="45"/>
    </row>
    <row r="45" spans="1:19" ht="36" customHeight="1" x14ac:dyDescent="0.25">
      <c r="A45" s="147" t="s">
        <v>73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120" customHeight="1" x14ac:dyDescent="0.25">
      <c r="A46" s="28" t="s">
        <v>48</v>
      </c>
      <c r="B46" s="57" t="s">
        <v>74</v>
      </c>
      <c r="C46" s="28" t="s">
        <v>75</v>
      </c>
      <c r="D46" s="28">
        <f>D48+D49+D50+D51+D52+D53</f>
        <v>144</v>
      </c>
      <c r="E46" s="28">
        <f>E48+E49+E50+E51+E52+E53</f>
        <v>264</v>
      </c>
      <c r="F46" s="66">
        <f t="shared" ref="F46:F53" si="1">E46/D46*100</f>
        <v>183.33333333333331</v>
      </c>
      <c r="G46" s="28">
        <f>G48+G49+G50+G51+G52+G53</f>
        <v>288</v>
      </c>
      <c r="H46" s="76"/>
      <c r="I46" s="76"/>
      <c r="J46" s="28">
        <f>J48+J49+J50+J51+J52+J53</f>
        <v>432</v>
      </c>
      <c r="K46" s="76"/>
      <c r="L46" s="76"/>
      <c r="M46" s="28">
        <f>M48+M49+M50+M51+M52+M53</f>
        <v>576</v>
      </c>
      <c r="N46" s="76"/>
      <c r="O46" s="76"/>
      <c r="P46" s="28">
        <f>P48+P49+P50+P51+P52+P53</f>
        <v>720</v>
      </c>
      <c r="Q46" s="76"/>
      <c r="R46" s="76"/>
      <c r="S46" s="28"/>
    </row>
    <row r="47" spans="1:19" ht="18.75" customHeight="1" x14ac:dyDescent="0.25">
      <c r="A47" s="67"/>
      <c r="B47" s="57" t="s">
        <v>12</v>
      </c>
      <c r="C47" s="67"/>
      <c r="D47" s="67"/>
      <c r="E47" s="67"/>
      <c r="F47" s="68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67"/>
    </row>
    <row r="48" spans="1:19" ht="20.25" customHeight="1" x14ac:dyDescent="0.25">
      <c r="A48" s="67"/>
      <c r="B48" s="57" t="s">
        <v>67</v>
      </c>
      <c r="C48" s="67"/>
      <c r="D48" s="28">
        <v>24</v>
      </c>
      <c r="E48" s="28">
        <v>33</v>
      </c>
      <c r="F48" s="66">
        <f t="shared" si="1"/>
        <v>137.5</v>
      </c>
      <c r="G48" s="130">
        <v>48</v>
      </c>
      <c r="H48" s="130"/>
      <c r="I48" s="130"/>
      <c r="J48" s="130">
        <v>72</v>
      </c>
      <c r="K48" s="130"/>
      <c r="L48" s="130"/>
      <c r="M48" s="130">
        <v>96</v>
      </c>
      <c r="N48" s="130"/>
      <c r="O48" s="130"/>
      <c r="P48" s="130">
        <v>120</v>
      </c>
      <c r="Q48" s="76"/>
      <c r="R48" s="76"/>
      <c r="S48" s="67"/>
    </row>
    <row r="49" spans="1:19" ht="22.5" customHeight="1" x14ac:dyDescent="0.25">
      <c r="A49" s="69"/>
      <c r="B49" s="57" t="s">
        <v>68</v>
      </c>
      <c r="C49" s="63"/>
      <c r="D49" s="28">
        <v>24</v>
      </c>
      <c r="E49" s="47">
        <v>34</v>
      </c>
      <c r="F49" s="66">
        <f t="shared" si="1"/>
        <v>141.66666666666669</v>
      </c>
      <c r="G49" s="130">
        <v>48</v>
      </c>
      <c r="H49" s="130"/>
      <c r="I49" s="130"/>
      <c r="J49" s="130">
        <v>72</v>
      </c>
      <c r="K49" s="130"/>
      <c r="L49" s="130"/>
      <c r="M49" s="130">
        <v>96</v>
      </c>
      <c r="N49" s="130"/>
      <c r="O49" s="130"/>
      <c r="P49" s="130">
        <v>120</v>
      </c>
      <c r="Q49" s="80"/>
      <c r="R49" s="81"/>
      <c r="S49" s="45"/>
    </row>
    <row r="50" spans="1:19" ht="18.75" customHeight="1" x14ac:dyDescent="0.25">
      <c r="A50" s="63"/>
      <c r="B50" s="57" t="s">
        <v>69</v>
      </c>
      <c r="C50" s="63"/>
      <c r="D50" s="28">
        <v>24</v>
      </c>
      <c r="E50" s="47">
        <v>50</v>
      </c>
      <c r="F50" s="66">
        <f t="shared" si="1"/>
        <v>208.33333333333334</v>
      </c>
      <c r="G50" s="130">
        <v>48</v>
      </c>
      <c r="H50" s="130"/>
      <c r="I50" s="130"/>
      <c r="J50" s="130">
        <v>72</v>
      </c>
      <c r="K50" s="130"/>
      <c r="L50" s="130"/>
      <c r="M50" s="130">
        <v>96</v>
      </c>
      <c r="N50" s="130"/>
      <c r="O50" s="130"/>
      <c r="P50" s="130">
        <v>120</v>
      </c>
      <c r="Q50" s="80"/>
      <c r="R50" s="81"/>
      <c r="S50" s="45"/>
    </row>
    <row r="51" spans="1:19" ht="22.5" customHeight="1" x14ac:dyDescent="0.25">
      <c r="A51" s="63"/>
      <c r="B51" s="57" t="s">
        <v>70</v>
      </c>
      <c r="C51" s="63"/>
      <c r="D51" s="28">
        <v>24</v>
      </c>
      <c r="E51" s="47">
        <v>63</v>
      </c>
      <c r="F51" s="66">
        <f t="shared" si="1"/>
        <v>262.5</v>
      </c>
      <c r="G51" s="130">
        <v>48</v>
      </c>
      <c r="H51" s="130"/>
      <c r="I51" s="130"/>
      <c r="J51" s="130">
        <v>72</v>
      </c>
      <c r="K51" s="130"/>
      <c r="L51" s="130"/>
      <c r="M51" s="130">
        <v>96</v>
      </c>
      <c r="N51" s="130"/>
      <c r="O51" s="130"/>
      <c r="P51" s="130">
        <v>120</v>
      </c>
      <c r="Q51" s="80"/>
      <c r="R51" s="81"/>
      <c r="S51" s="45"/>
    </row>
    <row r="52" spans="1:19" ht="23.25" customHeight="1" x14ac:dyDescent="0.25">
      <c r="A52" s="63"/>
      <c r="B52" s="57" t="s">
        <v>71</v>
      </c>
      <c r="C52" s="63"/>
      <c r="D52" s="28">
        <v>24</v>
      </c>
      <c r="E52" s="47">
        <v>57</v>
      </c>
      <c r="F52" s="66">
        <f t="shared" si="1"/>
        <v>237.5</v>
      </c>
      <c r="G52" s="130">
        <v>48</v>
      </c>
      <c r="H52" s="130"/>
      <c r="I52" s="130"/>
      <c r="J52" s="130">
        <v>72</v>
      </c>
      <c r="K52" s="130"/>
      <c r="L52" s="130"/>
      <c r="M52" s="130">
        <v>96</v>
      </c>
      <c r="N52" s="130"/>
      <c r="O52" s="130"/>
      <c r="P52" s="130">
        <v>120</v>
      </c>
      <c r="Q52" s="80"/>
      <c r="R52" s="81"/>
      <c r="S52" s="45"/>
    </row>
    <row r="53" spans="1:19" s="1" customFormat="1" ht="30" customHeight="1" x14ac:dyDescent="0.25">
      <c r="A53" s="63"/>
      <c r="B53" s="57" t="s">
        <v>72</v>
      </c>
      <c r="C53" s="63"/>
      <c r="D53" s="28">
        <v>24</v>
      </c>
      <c r="E53" s="47">
        <v>27</v>
      </c>
      <c r="F53" s="66">
        <f t="shared" si="1"/>
        <v>112.5</v>
      </c>
      <c r="G53" s="130">
        <v>48</v>
      </c>
      <c r="H53" s="130"/>
      <c r="I53" s="130"/>
      <c r="J53" s="130">
        <v>72</v>
      </c>
      <c r="K53" s="130"/>
      <c r="L53" s="130"/>
      <c r="M53" s="130">
        <v>96</v>
      </c>
      <c r="N53" s="130"/>
      <c r="O53" s="130"/>
      <c r="P53" s="130">
        <v>120</v>
      </c>
      <c r="Q53" s="80"/>
      <c r="R53" s="81"/>
      <c r="S53" s="45"/>
    </row>
    <row r="54" spans="1:19" s="1" customFormat="1" ht="25.5" customHeight="1" x14ac:dyDescent="0.25">
      <c r="A54" s="146" t="s">
        <v>162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</row>
    <row r="55" spans="1:19" s="1" customFormat="1" ht="53.25" customHeight="1" x14ac:dyDescent="0.25">
      <c r="A55" s="147" t="s">
        <v>76</v>
      </c>
      <c r="B55" s="148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</row>
    <row r="56" spans="1:19" s="1" customFormat="1" ht="355.5" customHeight="1" x14ac:dyDescent="0.25">
      <c r="A56" s="63" t="s">
        <v>50</v>
      </c>
      <c r="B56" s="57" t="s">
        <v>77</v>
      </c>
      <c r="C56" s="58" t="s">
        <v>57</v>
      </c>
      <c r="D56" s="47">
        <v>10</v>
      </c>
      <c r="E56" s="47">
        <v>10</v>
      </c>
      <c r="F56" s="66">
        <f t="shared" ref="F56" si="2">E56/D56*100</f>
        <v>100</v>
      </c>
      <c r="G56" s="130">
        <v>11</v>
      </c>
      <c r="H56" s="130"/>
      <c r="I56" s="130"/>
      <c r="J56" s="130">
        <v>11</v>
      </c>
      <c r="K56" s="130"/>
      <c r="L56" s="130"/>
      <c r="M56" s="130">
        <v>11</v>
      </c>
      <c r="N56" s="130"/>
      <c r="O56" s="130"/>
      <c r="P56" s="130">
        <v>11</v>
      </c>
      <c r="Q56" s="80"/>
      <c r="R56" s="81"/>
      <c r="S56" s="70"/>
    </row>
    <row r="57" spans="1:19" s="1" customFormat="1" ht="24" customHeight="1" x14ac:dyDescent="0.25">
      <c r="A57" s="146" t="s">
        <v>163</v>
      </c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</row>
    <row r="58" spans="1:19" s="1" customFormat="1" ht="35.25" customHeight="1" x14ac:dyDescent="0.25">
      <c r="A58" s="147" t="s">
        <v>78</v>
      </c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</row>
    <row r="59" spans="1:19" s="1" customFormat="1" ht="49.5" x14ac:dyDescent="0.25">
      <c r="A59" s="63" t="s">
        <v>51</v>
      </c>
      <c r="B59" s="57" t="s">
        <v>79</v>
      </c>
      <c r="C59" s="58" t="s">
        <v>29</v>
      </c>
      <c r="D59" s="47">
        <v>55</v>
      </c>
      <c r="E59" s="47">
        <v>41.2</v>
      </c>
      <c r="F59" s="66">
        <f>D59/E59*100</f>
        <v>133.49514563106794</v>
      </c>
      <c r="G59" s="130">
        <v>50</v>
      </c>
      <c r="H59" s="130"/>
      <c r="I59" s="130"/>
      <c r="J59" s="130">
        <v>40</v>
      </c>
      <c r="K59" s="130"/>
      <c r="L59" s="130"/>
      <c r="M59" s="130">
        <v>35</v>
      </c>
      <c r="N59" s="130"/>
      <c r="O59" s="130"/>
      <c r="P59" s="130">
        <v>30</v>
      </c>
      <c r="Q59" s="130"/>
      <c r="R59" s="130"/>
      <c r="S59" s="130"/>
    </row>
    <row r="60" spans="1:19" s="1" customFormat="1" x14ac:dyDescent="0.25">
      <c r="A60" s="2"/>
      <c r="B60" s="2"/>
      <c r="C60" s="2"/>
      <c r="D60" s="2"/>
      <c r="E60" s="2"/>
      <c r="F60" s="33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73"/>
      <c r="S60"/>
    </row>
    <row r="61" spans="1:19" s="1" customFormat="1" x14ac:dyDescent="0.25">
      <c r="A61" s="2"/>
      <c r="B61" s="2"/>
      <c r="C61" s="2"/>
      <c r="D61" s="2"/>
      <c r="E61" s="2"/>
      <c r="F61" s="33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73"/>
      <c r="S61"/>
    </row>
    <row r="62" spans="1:19" s="1" customFormat="1" x14ac:dyDescent="0.25">
      <c r="A62" s="2"/>
      <c r="B62" s="2"/>
      <c r="C62" s="2"/>
      <c r="D62" s="2"/>
      <c r="E62" s="2"/>
      <c r="F62" s="33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73"/>
      <c r="S62"/>
    </row>
    <row r="63" spans="1:19" s="1" customFormat="1" x14ac:dyDescent="0.25">
      <c r="A63" s="2"/>
      <c r="B63" s="2"/>
      <c r="C63" s="2"/>
      <c r="D63" s="2"/>
      <c r="E63" s="2"/>
      <c r="F63" s="33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73"/>
      <c r="S63"/>
    </row>
    <row r="64" spans="1:19" s="1" customFormat="1" x14ac:dyDescent="0.25">
      <c r="A64" s="2"/>
      <c r="B64" s="2"/>
      <c r="C64" s="2"/>
      <c r="D64" s="2"/>
      <c r="E64" s="2"/>
      <c r="F64" s="33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73"/>
      <c r="S64"/>
    </row>
    <row r="65" spans="1:19" s="1" customFormat="1" x14ac:dyDescent="0.25">
      <c r="A65" s="2"/>
      <c r="B65" s="2"/>
      <c r="C65" s="2"/>
      <c r="D65" s="2"/>
      <c r="E65" s="2"/>
      <c r="F65" s="33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73"/>
      <c r="S65"/>
    </row>
    <row r="66" spans="1:19" s="1" customFormat="1" x14ac:dyDescent="0.25">
      <c r="A66" s="2"/>
      <c r="B66" s="2"/>
      <c r="C66" s="2"/>
      <c r="D66" s="2"/>
      <c r="E66" s="2"/>
      <c r="F66" s="33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73"/>
      <c r="S66"/>
    </row>
    <row r="67" spans="1:19" s="1" customFormat="1" x14ac:dyDescent="0.25">
      <c r="A67" s="2"/>
      <c r="B67" s="2"/>
      <c r="C67" s="2"/>
      <c r="D67" s="2"/>
      <c r="E67" s="2"/>
      <c r="F67" s="33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73"/>
      <c r="S67"/>
    </row>
    <row r="68" spans="1:19" s="1" customFormat="1" x14ac:dyDescent="0.25">
      <c r="A68" s="2"/>
      <c r="B68" s="2"/>
      <c r="C68" s="2"/>
      <c r="D68" s="2"/>
      <c r="E68" s="2"/>
      <c r="F68" s="33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73"/>
      <c r="S68"/>
    </row>
    <row r="69" spans="1:19" s="1" customFormat="1" x14ac:dyDescent="0.25">
      <c r="A69" s="2"/>
      <c r="B69" s="2"/>
      <c r="C69" s="2"/>
      <c r="D69" s="2"/>
      <c r="E69" s="2"/>
      <c r="F69" s="33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73"/>
      <c r="S69"/>
    </row>
    <row r="70" spans="1:19" s="1" customFormat="1" x14ac:dyDescent="0.25">
      <c r="A70" s="2"/>
      <c r="B70" s="2"/>
      <c r="C70" s="2"/>
      <c r="D70" s="2"/>
      <c r="E70" s="2"/>
      <c r="F70" s="33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73"/>
      <c r="S70"/>
    </row>
    <row r="71" spans="1:19" s="1" customFormat="1" x14ac:dyDescent="0.25">
      <c r="A71" s="2"/>
      <c r="B71" s="2"/>
      <c r="C71" s="2"/>
      <c r="D71" s="2"/>
      <c r="E71" s="2"/>
      <c r="F71" s="33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73"/>
      <c r="S71"/>
    </row>
    <row r="72" spans="1:19" s="1" customFormat="1" x14ac:dyDescent="0.25">
      <c r="A72" s="2"/>
      <c r="B72" s="2"/>
      <c r="C72" s="2"/>
      <c r="D72" s="2"/>
      <c r="E72" s="2"/>
      <c r="F72" s="33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73"/>
      <c r="S72"/>
    </row>
    <row r="73" spans="1:19" s="1" customFormat="1" x14ac:dyDescent="0.25">
      <c r="A73" s="2"/>
      <c r="B73" s="2"/>
      <c r="C73" s="2"/>
      <c r="D73" s="2"/>
      <c r="E73" s="2"/>
      <c r="F73" s="33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73"/>
      <c r="S73"/>
    </row>
    <row r="74" spans="1:19" s="1" customFormat="1" x14ac:dyDescent="0.25">
      <c r="A74" s="2"/>
      <c r="B74" s="2"/>
      <c r="C74" s="2"/>
      <c r="D74" s="2"/>
      <c r="E74" s="2"/>
      <c r="F74" s="33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73"/>
      <c r="S74"/>
    </row>
    <row r="75" spans="1:19" s="1" customFormat="1" x14ac:dyDescent="0.25">
      <c r="A75" s="2"/>
      <c r="B75" s="2"/>
      <c r="C75" s="2"/>
      <c r="D75" s="2"/>
      <c r="E75" s="2"/>
      <c r="F75" s="33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73"/>
      <c r="S75"/>
    </row>
    <row r="76" spans="1:19" s="1" customFormat="1" x14ac:dyDescent="0.25">
      <c r="A76" s="2"/>
      <c r="B76" s="2"/>
      <c r="C76" s="2"/>
      <c r="D76" s="2"/>
      <c r="E76" s="2"/>
      <c r="F76" s="33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73"/>
      <c r="S76"/>
    </row>
    <row r="77" spans="1:19" s="1" customFormat="1" x14ac:dyDescent="0.25">
      <c r="A77" s="2"/>
      <c r="B77" s="2"/>
      <c r="C77" s="2"/>
      <c r="D77" s="2"/>
      <c r="E77" s="2"/>
      <c r="F77" s="33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73"/>
      <c r="S77"/>
    </row>
    <row r="78" spans="1:19" s="1" customFormat="1" x14ac:dyDescent="0.25">
      <c r="A78" s="2"/>
      <c r="B78" s="2"/>
      <c r="C78" s="2"/>
      <c r="D78" s="2"/>
      <c r="E78" s="2"/>
      <c r="F78" s="33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73"/>
      <c r="S78"/>
    </row>
    <row r="79" spans="1:19" s="1" customFormat="1" x14ac:dyDescent="0.25">
      <c r="A79" s="2"/>
      <c r="B79" s="2"/>
      <c r="C79" s="2"/>
      <c r="D79" s="2"/>
      <c r="E79" s="2"/>
      <c r="F79" s="33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73"/>
      <c r="S79"/>
    </row>
    <row r="80" spans="1:19" s="1" customFormat="1" x14ac:dyDescent="0.25">
      <c r="A80" s="2"/>
      <c r="B80" s="2"/>
      <c r="C80" s="2"/>
      <c r="D80" s="2"/>
      <c r="E80" s="2"/>
      <c r="F80" s="33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73"/>
      <c r="S80"/>
    </row>
    <row r="81" spans="1:19" s="1" customFormat="1" x14ac:dyDescent="0.25">
      <c r="A81" s="2"/>
      <c r="B81" s="2"/>
      <c r="C81" s="2"/>
      <c r="D81" s="2"/>
      <c r="E81" s="2"/>
      <c r="F81" s="33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73"/>
      <c r="S81"/>
    </row>
    <row r="82" spans="1:19" s="1" customFormat="1" x14ac:dyDescent="0.25">
      <c r="A82" s="2"/>
      <c r="B82" s="2"/>
      <c r="C82" s="2"/>
      <c r="D82" s="2"/>
      <c r="E82" s="2"/>
      <c r="F82" s="33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73"/>
      <c r="S82"/>
    </row>
    <row r="83" spans="1:19" s="1" customFormat="1" x14ac:dyDescent="0.25">
      <c r="A83" s="2"/>
      <c r="B83" s="2"/>
      <c r="C83" s="2"/>
      <c r="D83" s="2"/>
      <c r="E83" s="2"/>
      <c r="F83" s="33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73"/>
      <c r="S83"/>
    </row>
    <row r="84" spans="1:19" s="1" customFormat="1" x14ac:dyDescent="0.25">
      <c r="A84" s="2"/>
      <c r="B84" s="2"/>
      <c r="C84" s="2"/>
      <c r="D84" s="2"/>
      <c r="E84" s="2"/>
      <c r="F84" s="33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73"/>
      <c r="S84"/>
    </row>
    <row r="85" spans="1:19" s="1" customFormat="1" x14ac:dyDescent="0.25">
      <c r="A85" s="2"/>
      <c r="B85" s="2"/>
      <c r="C85" s="2"/>
      <c r="D85" s="2"/>
      <c r="E85" s="2"/>
      <c r="F85" s="33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73"/>
      <c r="S85"/>
    </row>
    <row r="86" spans="1:19" s="1" customFormat="1" x14ac:dyDescent="0.25">
      <c r="A86" s="2"/>
      <c r="B86" s="2"/>
      <c r="C86" s="2"/>
      <c r="D86" s="2"/>
      <c r="E86" s="2"/>
      <c r="F86" s="33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73"/>
      <c r="S86"/>
    </row>
    <row r="87" spans="1:19" s="1" customFormat="1" x14ac:dyDescent="0.25">
      <c r="A87" s="2"/>
      <c r="B87" s="2"/>
      <c r="C87" s="2"/>
      <c r="D87" s="2"/>
      <c r="E87" s="2"/>
      <c r="F87" s="33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73"/>
      <c r="S87"/>
    </row>
    <row r="88" spans="1:19" s="1" customFormat="1" x14ac:dyDescent="0.25">
      <c r="A88" s="2"/>
      <c r="B88" s="2"/>
      <c r="C88" s="2"/>
      <c r="D88" s="2"/>
      <c r="E88" s="2"/>
      <c r="F88" s="33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73"/>
      <c r="S88"/>
    </row>
    <row r="89" spans="1:19" s="1" customFormat="1" x14ac:dyDescent="0.25">
      <c r="A89" s="2"/>
      <c r="B89" s="2"/>
      <c r="C89" s="2"/>
      <c r="D89" s="2"/>
      <c r="E89" s="2"/>
      <c r="F89" s="33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73"/>
      <c r="S89"/>
    </row>
    <row r="90" spans="1:19" s="1" customFormat="1" x14ac:dyDescent="0.25">
      <c r="A90" s="2"/>
      <c r="B90" s="2"/>
      <c r="C90" s="2"/>
      <c r="D90" s="2"/>
      <c r="E90" s="2"/>
      <c r="F90" s="33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73"/>
      <c r="S90"/>
    </row>
    <row r="91" spans="1:19" s="1" customFormat="1" x14ac:dyDescent="0.25">
      <c r="A91" s="2"/>
      <c r="B91" s="2"/>
      <c r="C91" s="2"/>
      <c r="D91" s="2"/>
      <c r="E91" s="2"/>
      <c r="F91" s="33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73"/>
      <c r="S91"/>
    </row>
    <row r="92" spans="1:19" s="1" customFormat="1" x14ac:dyDescent="0.25">
      <c r="A92" s="2"/>
      <c r="B92" s="2"/>
      <c r="C92" s="2"/>
      <c r="D92" s="2"/>
      <c r="E92" s="2"/>
      <c r="F92" s="33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73"/>
      <c r="S92"/>
    </row>
    <row r="93" spans="1:19" s="1" customFormat="1" x14ac:dyDescent="0.25">
      <c r="A93" s="2"/>
      <c r="B93" s="2"/>
      <c r="C93" s="2"/>
      <c r="D93" s="2"/>
      <c r="E93" s="2"/>
      <c r="F93" s="33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73"/>
      <c r="S93"/>
    </row>
    <row r="94" spans="1:19" s="1" customFormat="1" x14ac:dyDescent="0.25">
      <c r="A94" s="2"/>
      <c r="B94" s="2"/>
      <c r="C94" s="2"/>
      <c r="D94" s="2"/>
      <c r="E94" s="2"/>
      <c r="F94" s="33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73"/>
      <c r="S94"/>
    </row>
    <row r="95" spans="1:19" s="1" customFormat="1" x14ac:dyDescent="0.25">
      <c r="A95" s="2"/>
      <c r="B95" s="2"/>
      <c r="C95" s="2"/>
      <c r="D95" s="2"/>
      <c r="E95" s="2"/>
      <c r="F95" s="33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73"/>
      <c r="S95"/>
    </row>
    <row r="96" spans="1:19" s="1" customFormat="1" x14ac:dyDescent="0.25">
      <c r="A96" s="2"/>
      <c r="B96" s="2"/>
      <c r="C96" s="2"/>
      <c r="D96" s="2"/>
      <c r="E96" s="2"/>
      <c r="F96" s="33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73"/>
      <c r="S96"/>
    </row>
    <row r="97" spans="1:19" s="1" customFormat="1" x14ac:dyDescent="0.25">
      <c r="A97" s="2"/>
      <c r="B97" s="2"/>
      <c r="C97" s="2"/>
      <c r="D97" s="2"/>
      <c r="E97" s="2"/>
      <c r="F97" s="33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73"/>
      <c r="S97"/>
    </row>
    <row r="98" spans="1:19" s="1" customFormat="1" x14ac:dyDescent="0.25">
      <c r="A98" s="2"/>
      <c r="B98" s="2"/>
      <c r="C98" s="2"/>
      <c r="D98" s="2"/>
      <c r="E98" s="2"/>
      <c r="F98" s="33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73"/>
      <c r="S98"/>
    </row>
    <row r="99" spans="1:19" s="1" customFormat="1" x14ac:dyDescent="0.25">
      <c r="A99" s="2"/>
      <c r="B99" s="2"/>
      <c r="C99" s="2"/>
      <c r="D99" s="2"/>
      <c r="E99" s="2"/>
      <c r="F99" s="33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73"/>
      <c r="S99"/>
    </row>
    <row r="100" spans="1:19" s="1" customFormat="1" x14ac:dyDescent="0.25">
      <c r="A100" s="2"/>
      <c r="B100" s="2"/>
      <c r="C100" s="2"/>
      <c r="D100" s="2"/>
      <c r="E100" s="2"/>
      <c r="F100" s="33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73"/>
      <c r="S100"/>
    </row>
    <row r="101" spans="1:19" s="1" customFormat="1" x14ac:dyDescent="0.25">
      <c r="A101" s="2"/>
      <c r="B101" s="2"/>
      <c r="C101" s="2"/>
      <c r="D101" s="2"/>
      <c r="E101" s="2"/>
      <c r="F101" s="33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73"/>
      <c r="S101"/>
    </row>
    <row r="102" spans="1:19" s="1" customFormat="1" x14ac:dyDescent="0.25">
      <c r="A102" s="2"/>
      <c r="B102" s="2"/>
      <c r="C102" s="2"/>
      <c r="D102" s="2"/>
      <c r="E102" s="2"/>
      <c r="F102" s="33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73"/>
      <c r="S102"/>
    </row>
    <row r="103" spans="1:19" s="1" customFormat="1" x14ac:dyDescent="0.25">
      <c r="A103" s="2"/>
      <c r="B103" s="2"/>
      <c r="C103" s="2"/>
      <c r="D103" s="2"/>
      <c r="E103" s="2"/>
      <c r="F103" s="33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73"/>
      <c r="S103"/>
    </row>
    <row r="104" spans="1:19" s="1" customFormat="1" x14ac:dyDescent="0.25">
      <c r="A104" s="2"/>
      <c r="B104" s="2"/>
      <c r="C104" s="2"/>
      <c r="D104" s="2"/>
      <c r="E104" s="2"/>
      <c r="F104" s="33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73"/>
      <c r="S104"/>
    </row>
    <row r="105" spans="1:19" s="1" customFormat="1" x14ac:dyDescent="0.25">
      <c r="A105" s="2"/>
      <c r="B105" s="2"/>
      <c r="C105" s="2"/>
      <c r="D105" s="2"/>
      <c r="E105" s="2"/>
      <c r="F105" s="33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73"/>
      <c r="S105"/>
    </row>
    <row r="106" spans="1:19" s="1" customFormat="1" x14ac:dyDescent="0.25">
      <c r="A106" s="2"/>
      <c r="B106" s="2"/>
      <c r="C106" s="2"/>
      <c r="D106" s="2"/>
      <c r="E106" s="2"/>
      <c r="F106" s="33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73"/>
      <c r="S106"/>
    </row>
    <row r="107" spans="1:19" s="1" customFormat="1" x14ac:dyDescent="0.25">
      <c r="A107" s="2"/>
      <c r="B107" s="2"/>
      <c r="C107" s="2"/>
      <c r="D107" s="2"/>
      <c r="E107" s="2"/>
      <c r="F107" s="33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73"/>
      <c r="S107"/>
    </row>
    <row r="108" spans="1:19" s="1" customFormat="1" x14ac:dyDescent="0.25">
      <c r="A108" s="2"/>
      <c r="B108" s="2"/>
      <c r="C108" s="2"/>
      <c r="D108" s="2"/>
      <c r="E108" s="2"/>
      <c r="F108" s="33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73"/>
      <c r="S108"/>
    </row>
    <row r="109" spans="1:19" s="1" customFormat="1" x14ac:dyDescent="0.25">
      <c r="A109" s="2"/>
      <c r="B109" s="2"/>
      <c r="C109" s="2"/>
      <c r="D109" s="2"/>
      <c r="E109" s="2"/>
      <c r="F109" s="33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73"/>
      <c r="S109"/>
    </row>
    <row r="110" spans="1:19" s="1" customFormat="1" x14ac:dyDescent="0.25">
      <c r="A110" s="2"/>
      <c r="B110" s="2"/>
      <c r="C110" s="2"/>
      <c r="D110" s="2"/>
      <c r="E110" s="2"/>
      <c r="F110" s="33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73"/>
      <c r="S110"/>
    </row>
    <row r="111" spans="1:19" s="1" customFormat="1" x14ac:dyDescent="0.25">
      <c r="A111" s="2"/>
      <c r="B111" s="2"/>
      <c r="C111" s="2"/>
      <c r="D111" s="2"/>
      <c r="E111" s="2"/>
      <c r="F111" s="33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73"/>
      <c r="S111"/>
    </row>
    <row r="112" spans="1:19" s="1" customFormat="1" x14ac:dyDescent="0.25">
      <c r="A112" s="2"/>
      <c r="B112" s="2"/>
      <c r="C112" s="2"/>
      <c r="D112" s="2"/>
      <c r="E112" s="2"/>
      <c r="F112" s="33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73"/>
      <c r="S112"/>
    </row>
    <row r="113" spans="1:19" s="1" customFormat="1" x14ac:dyDescent="0.25">
      <c r="A113" s="2"/>
      <c r="B113" s="2"/>
      <c r="C113" s="2"/>
      <c r="D113" s="2"/>
      <c r="E113" s="2"/>
      <c r="F113" s="33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73"/>
      <c r="S113"/>
    </row>
    <row r="114" spans="1:19" s="1" customFormat="1" x14ac:dyDescent="0.25">
      <c r="A114" s="2"/>
      <c r="B114" s="2"/>
      <c r="C114" s="2"/>
      <c r="D114" s="2"/>
      <c r="E114" s="2"/>
      <c r="F114" s="33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73"/>
      <c r="S114"/>
    </row>
    <row r="115" spans="1:19" s="1" customFormat="1" x14ac:dyDescent="0.25">
      <c r="A115" s="2"/>
      <c r="B115" s="2"/>
      <c r="C115" s="2"/>
      <c r="D115" s="2"/>
      <c r="E115" s="2"/>
      <c r="F115" s="33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73"/>
      <c r="S115"/>
    </row>
    <row r="116" spans="1:19" s="1" customFormat="1" x14ac:dyDescent="0.25">
      <c r="A116" s="2"/>
      <c r="B116" s="2"/>
      <c r="C116" s="2"/>
      <c r="D116" s="2"/>
      <c r="E116" s="2"/>
      <c r="F116" s="33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73"/>
      <c r="S116"/>
    </row>
    <row r="117" spans="1:19" s="1" customFormat="1" x14ac:dyDescent="0.25">
      <c r="A117" s="2"/>
      <c r="B117" s="2"/>
      <c r="C117" s="2"/>
      <c r="D117" s="2"/>
      <c r="E117" s="2"/>
      <c r="F117" s="33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73"/>
      <c r="S117"/>
    </row>
    <row r="118" spans="1:19" s="1" customFormat="1" x14ac:dyDescent="0.25">
      <c r="A118" s="2"/>
      <c r="B118" s="2"/>
      <c r="C118" s="2"/>
      <c r="D118" s="2"/>
      <c r="E118" s="2"/>
      <c r="F118" s="33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73"/>
      <c r="S118"/>
    </row>
    <row r="119" spans="1:19" s="1" customFormat="1" x14ac:dyDescent="0.25">
      <c r="A119" s="2"/>
      <c r="B119" s="2"/>
      <c r="C119" s="2"/>
      <c r="D119" s="2"/>
      <c r="E119" s="2"/>
      <c r="F119" s="33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73"/>
      <c r="S119"/>
    </row>
    <row r="120" spans="1:19" s="1" customFormat="1" x14ac:dyDescent="0.25">
      <c r="A120" s="2"/>
      <c r="B120" s="2"/>
      <c r="C120" s="2"/>
      <c r="D120" s="2"/>
      <c r="E120" s="2"/>
      <c r="F120" s="33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73"/>
      <c r="S120"/>
    </row>
    <row r="121" spans="1:19" s="1" customFormat="1" x14ac:dyDescent="0.25">
      <c r="A121" s="2"/>
      <c r="B121" s="2"/>
      <c r="C121" s="2"/>
      <c r="D121" s="2"/>
      <c r="E121" s="2"/>
      <c r="F121" s="33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73"/>
      <c r="S121"/>
    </row>
    <row r="122" spans="1:19" s="1" customFormat="1" x14ac:dyDescent="0.25">
      <c r="A122" s="2"/>
      <c r="B122" s="2"/>
      <c r="C122" s="2"/>
      <c r="D122" s="2"/>
      <c r="E122" s="2"/>
      <c r="F122" s="33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73"/>
      <c r="S122"/>
    </row>
    <row r="123" spans="1:19" s="1" customFormat="1" x14ac:dyDescent="0.25">
      <c r="A123" s="2"/>
      <c r="B123" s="2"/>
      <c r="C123" s="2"/>
      <c r="D123" s="2"/>
      <c r="E123" s="2"/>
      <c r="F123" s="33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73"/>
      <c r="S123"/>
    </row>
    <row r="124" spans="1:19" s="1" customFormat="1" x14ac:dyDescent="0.25">
      <c r="A124" s="2"/>
      <c r="B124" s="2"/>
      <c r="C124" s="2"/>
      <c r="D124" s="2"/>
      <c r="E124" s="2"/>
      <c r="F124" s="33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73"/>
      <c r="S124"/>
    </row>
    <row r="125" spans="1:19" s="1" customFormat="1" x14ac:dyDescent="0.25">
      <c r="A125" s="2"/>
      <c r="B125" s="2"/>
      <c r="C125" s="2"/>
      <c r="D125" s="2"/>
      <c r="E125" s="2"/>
      <c r="F125" s="33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73"/>
      <c r="S125"/>
    </row>
    <row r="126" spans="1:19" s="1" customFormat="1" x14ac:dyDescent="0.25">
      <c r="A126" s="2"/>
      <c r="B126" s="2"/>
      <c r="C126" s="2"/>
      <c r="D126" s="2"/>
      <c r="E126" s="2"/>
      <c r="F126" s="33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73"/>
      <c r="S126"/>
    </row>
    <row r="127" spans="1:19" s="1" customFormat="1" x14ac:dyDescent="0.25">
      <c r="A127" s="2"/>
      <c r="B127" s="2"/>
      <c r="C127" s="2"/>
      <c r="D127" s="2"/>
      <c r="E127" s="2"/>
      <c r="F127" s="33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73"/>
      <c r="S127"/>
    </row>
    <row r="128" spans="1:19" s="1" customFormat="1" x14ac:dyDescent="0.25">
      <c r="A128" s="2"/>
      <c r="B128" s="2"/>
      <c r="C128" s="2"/>
      <c r="D128" s="2"/>
      <c r="E128" s="2"/>
      <c r="F128" s="33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73"/>
      <c r="S128"/>
    </row>
    <row r="129" spans="1:19" s="1" customFormat="1" x14ac:dyDescent="0.25">
      <c r="A129" s="2"/>
      <c r="B129" s="2"/>
      <c r="C129" s="2"/>
      <c r="D129" s="2"/>
      <c r="E129" s="2"/>
      <c r="F129" s="33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73"/>
      <c r="S129"/>
    </row>
    <row r="130" spans="1:19" s="1" customFormat="1" x14ac:dyDescent="0.25">
      <c r="A130" s="2"/>
      <c r="B130" s="2"/>
      <c r="C130" s="2"/>
      <c r="D130" s="2"/>
      <c r="E130" s="2"/>
      <c r="F130" s="33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73"/>
      <c r="S130"/>
    </row>
    <row r="131" spans="1:19" s="1" customFormat="1" x14ac:dyDescent="0.25">
      <c r="A131" s="2"/>
      <c r="B131" s="2"/>
      <c r="C131" s="2"/>
      <c r="D131" s="2"/>
      <c r="E131" s="2"/>
      <c r="F131" s="33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73"/>
      <c r="S131"/>
    </row>
    <row r="132" spans="1:19" s="1" customFormat="1" x14ac:dyDescent="0.25">
      <c r="A132" s="2"/>
      <c r="B132" s="2"/>
      <c r="C132" s="2"/>
      <c r="D132" s="2"/>
      <c r="E132" s="2"/>
      <c r="F132" s="33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73"/>
      <c r="S132"/>
    </row>
    <row r="133" spans="1:19" s="1" customFormat="1" x14ac:dyDescent="0.25">
      <c r="A133" s="2"/>
      <c r="B133" s="2"/>
      <c r="C133" s="2"/>
      <c r="D133" s="2"/>
      <c r="E133" s="2"/>
      <c r="F133" s="33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73"/>
      <c r="S133"/>
    </row>
    <row r="134" spans="1:19" s="1" customFormat="1" x14ac:dyDescent="0.25">
      <c r="A134" s="2"/>
      <c r="B134" s="2"/>
      <c r="C134" s="2"/>
      <c r="D134" s="2"/>
      <c r="E134" s="2"/>
      <c r="F134" s="33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73"/>
      <c r="S134"/>
    </row>
    <row r="135" spans="1:19" s="1" customFormat="1" x14ac:dyDescent="0.25">
      <c r="A135" s="2"/>
      <c r="B135" s="2"/>
      <c r="C135" s="2"/>
      <c r="D135" s="2"/>
      <c r="E135" s="2"/>
      <c r="F135" s="33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73"/>
      <c r="S135"/>
    </row>
    <row r="136" spans="1:19" s="1" customFormat="1" x14ac:dyDescent="0.25">
      <c r="A136" s="2"/>
      <c r="B136" s="2"/>
      <c r="C136" s="2"/>
      <c r="D136" s="2"/>
      <c r="E136" s="2"/>
      <c r="F136" s="33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73"/>
      <c r="S136"/>
    </row>
    <row r="137" spans="1:19" s="1" customFormat="1" x14ac:dyDescent="0.25">
      <c r="A137" s="2"/>
      <c r="B137" s="2"/>
      <c r="C137" s="2"/>
      <c r="D137" s="2"/>
      <c r="E137" s="2"/>
      <c r="F137" s="33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73"/>
      <c r="S137"/>
    </row>
    <row r="138" spans="1:19" s="1" customFormat="1" x14ac:dyDescent="0.25">
      <c r="A138" s="2"/>
      <c r="B138" s="2"/>
      <c r="C138" s="2"/>
      <c r="D138" s="2"/>
      <c r="E138" s="2"/>
      <c r="F138" s="33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73"/>
      <c r="S138"/>
    </row>
    <row r="139" spans="1:19" s="1" customFormat="1" x14ac:dyDescent="0.25">
      <c r="A139" s="2"/>
      <c r="B139" s="2"/>
      <c r="C139" s="2"/>
      <c r="D139" s="2"/>
      <c r="E139" s="2"/>
      <c r="F139" s="33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73"/>
      <c r="S139"/>
    </row>
    <row r="140" spans="1:19" s="1" customFormat="1" x14ac:dyDescent="0.25">
      <c r="A140" s="2"/>
      <c r="B140" s="2"/>
      <c r="C140" s="2"/>
      <c r="D140" s="2"/>
      <c r="E140" s="2"/>
      <c r="F140" s="33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73"/>
      <c r="S140"/>
    </row>
    <row r="141" spans="1:19" s="1" customFormat="1" x14ac:dyDescent="0.25">
      <c r="A141" s="2"/>
      <c r="B141" s="2"/>
      <c r="C141" s="2"/>
      <c r="D141" s="2"/>
      <c r="E141" s="2"/>
      <c r="F141" s="33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73"/>
      <c r="S141"/>
    </row>
    <row r="142" spans="1:19" s="1" customFormat="1" x14ac:dyDescent="0.25">
      <c r="A142" s="2"/>
      <c r="B142" s="2"/>
      <c r="C142" s="2"/>
      <c r="D142" s="2"/>
      <c r="E142" s="2"/>
      <c r="F142" s="33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73"/>
      <c r="S142"/>
    </row>
    <row r="143" spans="1:19" s="1" customFormat="1" x14ac:dyDescent="0.25">
      <c r="A143" s="2"/>
      <c r="B143" s="2"/>
      <c r="C143" s="2"/>
      <c r="D143" s="2"/>
      <c r="E143" s="2"/>
      <c r="F143" s="33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73"/>
      <c r="S143"/>
    </row>
    <row r="144" spans="1:19" s="1" customFormat="1" x14ac:dyDescent="0.25">
      <c r="A144" s="2"/>
      <c r="B144" s="2"/>
      <c r="C144" s="2"/>
      <c r="D144" s="2"/>
      <c r="E144" s="2"/>
      <c r="F144" s="33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73"/>
      <c r="S144"/>
    </row>
    <row r="145" spans="1:19" s="1" customFormat="1" x14ac:dyDescent="0.25">
      <c r="A145" s="2"/>
      <c r="B145" s="2"/>
      <c r="C145" s="2"/>
      <c r="D145" s="2"/>
      <c r="E145" s="2"/>
      <c r="F145" s="33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73"/>
      <c r="S145"/>
    </row>
    <row r="146" spans="1:19" s="1" customFormat="1" x14ac:dyDescent="0.25">
      <c r="A146" s="2"/>
      <c r="B146" s="2"/>
      <c r="C146" s="2"/>
      <c r="D146" s="2"/>
      <c r="E146" s="2"/>
      <c r="F146" s="33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73"/>
      <c r="S146"/>
    </row>
    <row r="147" spans="1:19" s="1" customFormat="1" x14ac:dyDescent="0.25">
      <c r="A147" s="2"/>
      <c r="B147" s="2"/>
      <c r="C147" s="2"/>
      <c r="D147" s="2"/>
      <c r="E147" s="2"/>
      <c r="F147" s="33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73"/>
      <c r="S147"/>
    </row>
    <row r="148" spans="1:19" s="1" customFormat="1" x14ac:dyDescent="0.25">
      <c r="A148" s="2"/>
      <c r="B148" s="2"/>
      <c r="C148" s="2"/>
      <c r="D148" s="2"/>
      <c r="E148" s="2"/>
      <c r="F148" s="33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73"/>
      <c r="S148"/>
    </row>
    <row r="149" spans="1:19" s="1" customFormat="1" x14ac:dyDescent="0.25">
      <c r="A149" s="2"/>
      <c r="B149" s="2"/>
      <c r="C149" s="2"/>
      <c r="D149" s="2"/>
      <c r="E149" s="2"/>
      <c r="F149" s="33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73"/>
      <c r="S149"/>
    </row>
    <row r="150" spans="1:19" s="1" customFormat="1" x14ac:dyDescent="0.25">
      <c r="A150" s="2"/>
      <c r="B150" s="2"/>
      <c r="C150" s="2"/>
      <c r="D150" s="2"/>
      <c r="E150" s="2"/>
      <c r="F150" s="33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73"/>
      <c r="S150"/>
    </row>
    <row r="151" spans="1:19" s="1" customFormat="1" x14ac:dyDescent="0.25">
      <c r="A151" s="2"/>
      <c r="B151" s="2"/>
      <c r="C151" s="2"/>
      <c r="D151" s="2"/>
      <c r="E151" s="2"/>
      <c r="F151" s="33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73"/>
      <c r="S151"/>
    </row>
    <row r="152" spans="1:19" s="1" customFormat="1" x14ac:dyDescent="0.25">
      <c r="A152" s="2"/>
      <c r="B152" s="2"/>
      <c r="C152" s="2"/>
      <c r="D152" s="2"/>
      <c r="E152" s="2"/>
      <c r="F152" s="33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73"/>
      <c r="S152"/>
    </row>
    <row r="153" spans="1:19" s="1" customFormat="1" x14ac:dyDescent="0.25">
      <c r="A153" s="2"/>
      <c r="B153" s="2"/>
      <c r="C153" s="2"/>
      <c r="D153" s="2"/>
      <c r="E153" s="2"/>
      <c r="F153" s="33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73"/>
      <c r="S153"/>
    </row>
    <row r="154" spans="1:19" s="1" customFormat="1" x14ac:dyDescent="0.25">
      <c r="A154" s="2"/>
      <c r="B154" s="2"/>
      <c r="C154" s="2"/>
      <c r="D154" s="2"/>
      <c r="E154" s="2"/>
      <c r="F154" s="33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73"/>
      <c r="S154"/>
    </row>
    <row r="155" spans="1:19" s="1" customFormat="1" x14ac:dyDescent="0.25">
      <c r="A155" s="2"/>
      <c r="B155" s="2"/>
      <c r="C155" s="2"/>
      <c r="D155" s="2"/>
      <c r="E155" s="2"/>
      <c r="F155" s="33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73"/>
      <c r="S155"/>
    </row>
    <row r="156" spans="1:19" s="1" customFormat="1" x14ac:dyDescent="0.25">
      <c r="A156" s="2"/>
      <c r="B156" s="2"/>
      <c r="C156" s="2"/>
      <c r="D156" s="2"/>
      <c r="E156" s="2"/>
      <c r="F156" s="33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73"/>
      <c r="S156"/>
    </row>
    <row r="157" spans="1:19" s="1" customFormat="1" x14ac:dyDescent="0.25">
      <c r="A157" s="2"/>
      <c r="B157" s="2"/>
      <c r="C157" s="2"/>
      <c r="D157" s="2"/>
      <c r="E157" s="2"/>
      <c r="F157" s="33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73"/>
      <c r="S157"/>
    </row>
    <row r="158" spans="1:19" s="1" customFormat="1" x14ac:dyDescent="0.25">
      <c r="A158" s="2"/>
      <c r="B158" s="2"/>
      <c r="C158" s="2"/>
      <c r="D158" s="2"/>
      <c r="E158" s="2"/>
      <c r="F158" s="33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73"/>
      <c r="S158"/>
    </row>
    <row r="159" spans="1:19" s="1" customFormat="1" x14ac:dyDescent="0.25">
      <c r="A159" s="2"/>
      <c r="B159" s="2"/>
      <c r="C159" s="2"/>
      <c r="D159" s="2"/>
      <c r="E159" s="2"/>
      <c r="F159" s="33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73"/>
      <c r="S159"/>
    </row>
    <row r="160" spans="1:19" s="1" customFormat="1" x14ac:dyDescent="0.25">
      <c r="A160" s="2"/>
      <c r="B160" s="2"/>
      <c r="C160" s="2"/>
      <c r="D160" s="2"/>
      <c r="E160" s="2"/>
      <c r="F160" s="33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73"/>
      <c r="S160"/>
    </row>
    <row r="161" spans="1:19" s="1" customFormat="1" x14ac:dyDescent="0.25">
      <c r="A161" s="2"/>
      <c r="B161" s="2"/>
      <c r="C161" s="2"/>
      <c r="D161" s="2"/>
      <c r="E161" s="2"/>
      <c r="F161" s="33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73"/>
      <c r="S161"/>
    </row>
    <row r="162" spans="1:19" s="1" customFormat="1" x14ac:dyDescent="0.25">
      <c r="A162" s="2"/>
      <c r="B162" s="2"/>
      <c r="C162" s="2"/>
      <c r="D162" s="2"/>
      <c r="E162" s="2"/>
      <c r="F162" s="33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73"/>
      <c r="S162"/>
    </row>
    <row r="163" spans="1:19" s="1" customFormat="1" x14ac:dyDescent="0.25">
      <c r="A163" s="2"/>
      <c r="B163" s="2"/>
      <c r="C163" s="2"/>
      <c r="D163" s="2"/>
      <c r="E163" s="2"/>
      <c r="F163" s="33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73"/>
      <c r="S163"/>
    </row>
    <row r="164" spans="1:19" s="1" customFormat="1" x14ac:dyDescent="0.25">
      <c r="A164" s="2"/>
      <c r="B164" s="2"/>
      <c r="C164" s="2"/>
      <c r="D164" s="2"/>
      <c r="E164" s="2"/>
      <c r="F164" s="33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73"/>
      <c r="S164"/>
    </row>
    <row r="165" spans="1:19" s="1" customFormat="1" x14ac:dyDescent="0.25">
      <c r="A165" s="2"/>
      <c r="B165" s="2"/>
      <c r="C165" s="2"/>
      <c r="D165" s="2"/>
      <c r="E165" s="2"/>
      <c r="F165" s="33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73"/>
      <c r="S165"/>
    </row>
    <row r="166" spans="1:19" s="1" customFormat="1" x14ac:dyDescent="0.25">
      <c r="A166" s="2"/>
      <c r="B166" s="2"/>
      <c r="C166" s="2"/>
      <c r="D166" s="2"/>
      <c r="E166" s="2"/>
      <c r="F166" s="33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73"/>
      <c r="S166"/>
    </row>
    <row r="167" spans="1:19" s="1" customFormat="1" x14ac:dyDescent="0.25">
      <c r="A167" s="2"/>
      <c r="B167" s="2"/>
      <c r="C167" s="2"/>
      <c r="D167" s="2"/>
      <c r="E167" s="2"/>
      <c r="F167" s="33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73"/>
      <c r="S167"/>
    </row>
    <row r="168" spans="1:19" s="1" customFormat="1" x14ac:dyDescent="0.25">
      <c r="A168" s="2"/>
      <c r="B168" s="2"/>
      <c r="C168" s="2"/>
      <c r="D168" s="2"/>
      <c r="E168" s="2"/>
      <c r="F168" s="33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73"/>
      <c r="S168"/>
    </row>
    <row r="169" spans="1:19" s="1" customFormat="1" x14ac:dyDescent="0.25">
      <c r="A169" s="2"/>
      <c r="B169" s="2"/>
      <c r="C169" s="2"/>
      <c r="D169" s="2"/>
      <c r="E169" s="2"/>
      <c r="F169" s="33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73"/>
      <c r="S169"/>
    </row>
    <row r="170" spans="1:19" s="1" customFormat="1" x14ac:dyDescent="0.25">
      <c r="A170" s="2"/>
      <c r="B170" s="2"/>
      <c r="C170" s="2"/>
      <c r="D170" s="2"/>
      <c r="E170" s="2"/>
      <c r="F170" s="33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73"/>
      <c r="S170"/>
    </row>
    <row r="171" spans="1:19" s="1" customFormat="1" x14ac:dyDescent="0.25">
      <c r="A171" s="2"/>
      <c r="B171" s="2"/>
      <c r="C171" s="2"/>
      <c r="D171" s="2"/>
      <c r="E171" s="2"/>
      <c r="F171" s="33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73"/>
      <c r="S171"/>
    </row>
    <row r="172" spans="1:19" s="1" customFormat="1" x14ac:dyDescent="0.25">
      <c r="A172" s="2"/>
      <c r="B172" s="2"/>
      <c r="C172" s="2"/>
      <c r="D172" s="2"/>
      <c r="E172" s="2"/>
      <c r="F172" s="33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73"/>
      <c r="S172"/>
    </row>
    <row r="173" spans="1:19" s="1" customFormat="1" x14ac:dyDescent="0.25">
      <c r="A173" s="2"/>
      <c r="B173" s="2"/>
      <c r="C173" s="2"/>
      <c r="D173" s="2"/>
      <c r="E173" s="2"/>
      <c r="F173" s="33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73"/>
      <c r="S173"/>
    </row>
    <row r="174" spans="1:19" s="1" customFormat="1" x14ac:dyDescent="0.25">
      <c r="A174" s="2"/>
      <c r="B174" s="2"/>
      <c r="C174" s="2"/>
      <c r="D174" s="2"/>
      <c r="E174" s="2"/>
      <c r="F174" s="33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73"/>
      <c r="S174"/>
    </row>
    <row r="175" spans="1:19" s="1" customFormat="1" x14ac:dyDescent="0.25">
      <c r="A175" s="2"/>
      <c r="B175" s="2"/>
      <c r="C175" s="2"/>
      <c r="D175" s="2"/>
      <c r="E175" s="2"/>
      <c r="F175" s="33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73"/>
      <c r="S175"/>
    </row>
    <row r="176" spans="1:19" s="1" customFormat="1" x14ac:dyDescent="0.25">
      <c r="A176" s="2"/>
      <c r="B176" s="2"/>
      <c r="C176" s="2"/>
      <c r="D176" s="2"/>
      <c r="E176" s="2"/>
      <c r="F176" s="33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73"/>
      <c r="S176"/>
    </row>
    <row r="177" spans="1:19" s="1" customFormat="1" x14ac:dyDescent="0.25">
      <c r="A177" s="2"/>
      <c r="B177" s="2"/>
      <c r="C177" s="2"/>
      <c r="D177" s="2"/>
      <c r="E177" s="2"/>
      <c r="F177" s="33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73"/>
      <c r="S177"/>
    </row>
    <row r="178" spans="1:19" s="1" customFormat="1" x14ac:dyDescent="0.25">
      <c r="A178" s="2"/>
      <c r="B178" s="2"/>
      <c r="C178" s="2"/>
      <c r="D178" s="2"/>
      <c r="E178" s="2"/>
      <c r="F178" s="33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73"/>
      <c r="S178"/>
    </row>
    <row r="179" spans="1:19" s="1" customFormat="1" x14ac:dyDescent="0.25">
      <c r="A179" s="2"/>
      <c r="B179" s="2"/>
      <c r="C179" s="2"/>
      <c r="D179" s="2"/>
      <c r="E179" s="2"/>
      <c r="F179" s="33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73"/>
      <c r="S179"/>
    </row>
    <row r="180" spans="1:19" s="1" customFormat="1" x14ac:dyDescent="0.25">
      <c r="A180" s="2"/>
      <c r="B180" s="2"/>
      <c r="C180" s="2"/>
      <c r="D180" s="2"/>
      <c r="E180" s="2"/>
      <c r="F180" s="33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73"/>
      <c r="S180"/>
    </row>
    <row r="181" spans="1:19" s="1" customFormat="1" x14ac:dyDescent="0.25">
      <c r="A181" s="2"/>
      <c r="B181" s="2"/>
      <c r="C181" s="2"/>
      <c r="D181" s="2"/>
      <c r="E181" s="2"/>
      <c r="F181" s="33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73"/>
      <c r="S181"/>
    </row>
    <row r="182" spans="1:19" s="1" customFormat="1" x14ac:dyDescent="0.25">
      <c r="A182" s="2"/>
      <c r="B182" s="2"/>
      <c r="C182" s="2"/>
      <c r="D182" s="2"/>
      <c r="E182" s="2"/>
      <c r="F182" s="33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73"/>
      <c r="S182"/>
    </row>
    <row r="183" spans="1:19" s="1" customFormat="1" x14ac:dyDescent="0.25">
      <c r="A183" s="2"/>
      <c r="B183" s="2"/>
      <c r="C183" s="2"/>
      <c r="D183" s="2"/>
      <c r="E183" s="2"/>
      <c r="F183" s="33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73"/>
      <c r="S183"/>
    </row>
    <row r="184" spans="1:19" s="1" customFormat="1" x14ac:dyDescent="0.25">
      <c r="A184" s="2"/>
      <c r="B184" s="2"/>
      <c r="C184" s="2"/>
      <c r="D184" s="2"/>
      <c r="E184" s="2"/>
      <c r="F184" s="33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73"/>
      <c r="S184"/>
    </row>
    <row r="185" spans="1:19" s="1" customFormat="1" x14ac:dyDescent="0.25">
      <c r="A185" s="2"/>
      <c r="B185" s="2"/>
      <c r="C185" s="2"/>
      <c r="D185" s="2"/>
      <c r="E185" s="2"/>
      <c r="F185" s="33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73"/>
      <c r="S185"/>
    </row>
    <row r="186" spans="1:19" s="1" customFormat="1" x14ac:dyDescent="0.25">
      <c r="A186" s="2"/>
      <c r="B186" s="2"/>
      <c r="C186" s="2"/>
      <c r="D186" s="2"/>
      <c r="E186" s="2"/>
      <c r="F186" s="33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73"/>
      <c r="S186"/>
    </row>
    <row r="187" spans="1:19" s="1" customFormat="1" x14ac:dyDescent="0.25">
      <c r="A187" s="2"/>
      <c r="B187" s="2"/>
      <c r="C187" s="2"/>
      <c r="D187" s="2"/>
      <c r="E187" s="2"/>
      <c r="F187" s="33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73"/>
      <c r="S187"/>
    </row>
    <row r="188" spans="1:19" s="1" customFormat="1" x14ac:dyDescent="0.25">
      <c r="A188" s="2"/>
      <c r="B188" s="2"/>
      <c r="C188" s="2"/>
      <c r="D188" s="2"/>
      <c r="E188" s="2"/>
      <c r="F188" s="33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73"/>
      <c r="S188"/>
    </row>
    <row r="189" spans="1:19" s="1" customFormat="1" x14ac:dyDescent="0.25">
      <c r="A189" s="2"/>
      <c r="B189" s="2"/>
      <c r="C189" s="2"/>
      <c r="D189" s="2"/>
      <c r="E189" s="2"/>
      <c r="F189" s="33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73"/>
      <c r="S189"/>
    </row>
    <row r="190" spans="1:19" s="1" customFormat="1" x14ac:dyDescent="0.25">
      <c r="A190" s="2"/>
      <c r="B190" s="2"/>
      <c r="C190" s="2"/>
      <c r="D190" s="2"/>
      <c r="E190" s="2"/>
      <c r="F190" s="33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73"/>
      <c r="S190"/>
    </row>
    <row r="191" spans="1:19" s="1" customFormat="1" x14ac:dyDescent="0.25">
      <c r="A191" s="2"/>
      <c r="B191" s="2"/>
      <c r="C191" s="2"/>
      <c r="D191" s="2"/>
      <c r="E191" s="2"/>
      <c r="F191" s="33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73"/>
      <c r="S191"/>
    </row>
    <row r="192" spans="1:19" s="1" customFormat="1" x14ac:dyDescent="0.25">
      <c r="A192" s="2"/>
      <c r="B192" s="2"/>
      <c r="C192" s="2"/>
      <c r="D192" s="2"/>
      <c r="E192" s="2"/>
      <c r="F192" s="33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73"/>
      <c r="S192"/>
    </row>
    <row r="193" spans="1:19" s="1" customFormat="1" x14ac:dyDescent="0.25">
      <c r="A193" s="2"/>
      <c r="B193" s="2"/>
      <c r="C193" s="2"/>
      <c r="D193" s="2"/>
      <c r="E193" s="2"/>
      <c r="F193" s="33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73"/>
      <c r="S193"/>
    </row>
    <row r="194" spans="1:19" s="1" customFormat="1" x14ac:dyDescent="0.25">
      <c r="A194" s="2"/>
      <c r="B194" s="2"/>
      <c r="C194" s="2"/>
      <c r="D194" s="2"/>
      <c r="E194" s="2"/>
      <c r="F194" s="33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73"/>
      <c r="S194"/>
    </row>
    <row r="195" spans="1:19" s="1" customFormat="1" x14ac:dyDescent="0.25">
      <c r="A195" s="2"/>
      <c r="B195" s="2"/>
      <c r="C195" s="2"/>
      <c r="D195" s="2"/>
      <c r="E195" s="2"/>
      <c r="F195" s="33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73"/>
      <c r="S195"/>
    </row>
    <row r="196" spans="1:19" s="1" customFormat="1" x14ac:dyDescent="0.25">
      <c r="A196" s="2"/>
      <c r="B196" s="2"/>
      <c r="C196" s="2"/>
      <c r="D196" s="2"/>
      <c r="E196" s="2"/>
      <c r="F196" s="33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73"/>
      <c r="S196"/>
    </row>
    <row r="197" spans="1:19" s="1" customFormat="1" x14ac:dyDescent="0.25">
      <c r="A197" s="2"/>
      <c r="B197" s="2"/>
      <c r="C197" s="2"/>
      <c r="D197" s="2"/>
      <c r="E197" s="2"/>
      <c r="F197" s="33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73"/>
      <c r="S197"/>
    </row>
    <row r="198" spans="1:19" s="1" customFormat="1" x14ac:dyDescent="0.25">
      <c r="A198" s="2"/>
      <c r="B198" s="2"/>
      <c r="C198" s="2"/>
      <c r="D198" s="2"/>
      <c r="E198" s="2"/>
      <c r="F198" s="33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73"/>
      <c r="S198"/>
    </row>
    <row r="199" spans="1:19" s="1" customFormat="1" x14ac:dyDescent="0.25">
      <c r="A199" s="2"/>
      <c r="B199" s="2"/>
      <c r="C199" s="2"/>
      <c r="D199" s="2"/>
      <c r="E199" s="2"/>
      <c r="F199" s="33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73"/>
      <c r="S199"/>
    </row>
    <row r="200" spans="1:19" s="1" customFormat="1" x14ac:dyDescent="0.25">
      <c r="A200" s="2"/>
      <c r="B200" s="2"/>
      <c r="C200" s="2"/>
      <c r="D200" s="2"/>
      <c r="E200" s="2"/>
      <c r="F200" s="33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73"/>
      <c r="S200"/>
    </row>
    <row r="201" spans="1:19" s="1" customFormat="1" x14ac:dyDescent="0.25">
      <c r="A201" s="2"/>
      <c r="B201" s="2"/>
      <c r="C201" s="2"/>
      <c r="D201" s="2"/>
      <c r="E201" s="2"/>
      <c r="F201" s="33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73"/>
      <c r="S201"/>
    </row>
    <row r="202" spans="1:19" s="1" customFormat="1" x14ac:dyDescent="0.25">
      <c r="A202" s="2"/>
      <c r="B202" s="2"/>
      <c r="C202" s="2"/>
      <c r="D202" s="2"/>
      <c r="E202" s="2"/>
      <c r="F202" s="33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73"/>
      <c r="S202"/>
    </row>
    <row r="203" spans="1:19" s="1" customFormat="1" x14ac:dyDescent="0.25">
      <c r="A203" s="2"/>
      <c r="B203" s="2"/>
      <c r="C203" s="2"/>
      <c r="D203" s="2"/>
      <c r="E203" s="2"/>
      <c r="F203" s="33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73"/>
      <c r="S203"/>
    </row>
    <row r="204" spans="1:19" s="1" customFormat="1" x14ac:dyDescent="0.25">
      <c r="A204" s="2"/>
      <c r="B204" s="2"/>
      <c r="C204" s="2"/>
      <c r="D204" s="2"/>
      <c r="E204" s="2"/>
      <c r="F204" s="33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73"/>
      <c r="S204"/>
    </row>
    <row r="205" spans="1:19" s="1" customFormat="1" x14ac:dyDescent="0.25">
      <c r="A205" s="2"/>
      <c r="B205" s="2"/>
      <c r="C205" s="2"/>
      <c r="D205" s="2"/>
      <c r="E205" s="2"/>
      <c r="F205" s="33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73"/>
      <c r="S205"/>
    </row>
    <row r="206" spans="1:19" s="1" customFormat="1" x14ac:dyDescent="0.25">
      <c r="A206" s="2"/>
      <c r="B206" s="2"/>
      <c r="C206" s="2"/>
      <c r="D206" s="2"/>
      <c r="E206" s="2"/>
      <c r="F206" s="33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73"/>
      <c r="S206"/>
    </row>
    <row r="207" spans="1:19" s="1" customFormat="1" x14ac:dyDescent="0.25">
      <c r="A207" s="2"/>
      <c r="B207" s="2"/>
      <c r="C207" s="2"/>
      <c r="D207" s="2"/>
      <c r="E207" s="2"/>
      <c r="F207" s="33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73"/>
      <c r="S207"/>
    </row>
    <row r="208" spans="1:19" s="1" customFormat="1" x14ac:dyDescent="0.25">
      <c r="A208" s="2"/>
      <c r="B208" s="2"/>
      <c r="C208" s="2"/>
      <c r="D208" s="2"/>
      <c r="E208" s="2"/>
      <c r="F208" s="33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73"/>
      <c r="S208"/>
    </row>
    <row r="209" spans="1:19" s="1" customFormat="1" x14ac:dyDescent="0.25">
      <c r="A209" s="2"/>
      <c r="B209" s="2"/>
      <c r="C209" s="2"/>
      <c r="D209" s="2"/>
      <c r="E209" s="2"/>
      <c r="F209" s="33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73"/>
      <c r="S209"/>
    </row>
    <row r="210" spans="1:19" s="1" customFormat="1" x14ac:dyDescent="0.25">
      <c r="A210" s="2"/>
      <c r="B210" s="2"/>
      <c r="C210" s="2"/>
      <c r="D210" s="2"/>
      <c r="E210" s="2"/>
      <c r="F210" s="33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73"/>
      <c r="S210"/>
    </row>
    <row r="211" spans="1:19" s="1" customFormat="1" x14ac:dyDescent="0.25">
      <c r="A211" s="2"/>
      <c r="B211" s="2"/>
      <c r="C211" s="2"/>
      <c r="D211" s="2"/>
      <c r="E211" s="2"/>
      <c r="F211" s="33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73"/>
      <c r="S211"/>
    </row>
    <row r="212" spans="1:19" s="1" customFormat="1" x14ac:dyDescent="0.25">
      <c r="A212" s="2"/>
      <c r="B212" s="2"/>
      <c r="C212" s="2"/>
      <c r="D212" s="2"/>
      <c r="E212" s="2"/>
      <c r="F212" s="33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73"/>
      <c r="S212"/>
    </row>
    <row r="213" spans="1:19" s="1" customFormat="1" x14ac:dyDescent="0.25">
      <c r="A213" s="2"/>
      <c r="B213" s="2"/>
      <c r="C213" s="2"/>
      <c r="D213" s="2"/>
      <c r="E213" s="2"/>
      <c r="F213" s="33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73"/>
      <c r="S213"/>
    </row>
    <row r="214" spans="1:19" s="1" customFormat="1" x14ac:dyDescent="0.25">
      <c r="A214" s="2"/>
      <c r="B214" s="2"/>
      <c r="C214" s="2"/>
      <c r="D214" s="2"/>
      <c r="E214" s="2"/>
      <c r="F214" s="33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73"/>
      <c r="S214"/>
    </row>
    <row r="215" spans="1:19" s="1" customFormat="1" x14ac:dyDescent="0.25">
      <c r="A215" s="2"/>
      <c r="B215" s="2"/>
      <c r="C215" s="2"/>
      <c r="D215" s="2"/>
      <c r="E215" s="2"/>
      <c r="F215" s="33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73"/>
      <c r="S215"/>
    </row>
    <row r="216" spans="1:19" s="1" customFormat="1" x14ac:dyDescent="0.25">
      <c r="A216" s="2"/>
      <c r="B216" s="2"/>
      <c r="C216" s="2"/>
      <c r="D216" s="2"/>
      <c r="E216" s="2"/>
      <c r="F216" s="33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73"/>
      <c r="S216"/>
    </row>
    <row r="217" spans="1:19" s="1" customFormat="1" x14ac:dyDescent="0.25">
      <c r="A217" s="2"/>
      <c r="B217" s="2"/>
      <c r="C217" s="2"/>
      <c r="D217" s="2"/>
      <c r="E217" s="2"/>
      <c r="F217" s="33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73"/>
      <c r="S217"/>
    </row>
    <row r="218" spans="1:19" s="1" customFormat="1" x14ac:dyDescent="0.25">
      <c r="A218" s="2"/>
      <c r="B218" s="2"/>
      <c r="C218" s="2"/>
      <c r="D218" s="2"/>
      <c r="E218" s="2"/>
      <c r="F218" s="33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73"/>
      <c r="S218"/>
    </row>
    <row r="219" spans="1:19" s="1" customFormat="1" x14ac:dyDescent="0.25">
      <c r="A219" s="2"/>
      <c r="B219" s="2"/>
      <c r="C219" s="2"/>
      <c r="D219" s="2"/>
      <c r="E219" s="2"/>
      <c r="F219" s="33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73"/>
      <c r="S219"/>
    </row>
    <row r="220" spans="1:19" s="1" customFormat="1" x14ac:dyDescent="0.25">
      <c r="A220" s="2"/>
      <c r="B220" s="2"/>
      <c r="C220" s="2"/>
      <c r="D220" s="2"/>
      <c r="E220" s="2"/>
      <c r="F220" s="33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73"/>
      <c r="S220"/>
    </row>
    <row r="221" spans="1:19" s="1" customFormat="1" x14ac:dyDescent="0.25">
      <c r="A221" s="2"/>
      <c r="B221" s="2"/>
      <c r="C221" s="2"/>
      <c r="D221" s="2"/>
      <c r="E221" s="2"/>
      <c r="F221" s="33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73"/>
      <c r="S221"/>
    </row>
    <row r="222" spans="1:19" s="1" customFormat="1" x14ac:dyDescent="0.25">
      <c r="A222" s="2"/>
      <c r="B222" s="2"/>
      <c r="C222" s="2"/>
      <c r="D222" s="2"/>
      <c r="E222" s="2"/>
      <c r="F222" s="33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73"/>
      <c r="S222"/>
    </row>
    <row r="223" spans="1:19" s="1" customFormat="1" x14ac:dyDescent="0.25">
      <c r="A223" s="2"/>
      <c r="B223" s="2"/>
      <c r="C223" s="2"/>
      <c r="D223" s="2"/>
      <c r="E223" s="2"/>
      <c r="F223" s="33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73"/>
      <c r="S223"/>
    </row>
    <row r="224" spans="1:19" s="1" customFormat="1" x14ac:dyDescent="0.25">
      <c r="A224" s="2"/>
      <c r="B224" s="2"/>
      <c r="C224" s="2"/>
      <c r="D224" s="2"/>
      <c r="E224" s="2"/>
      <c r="F224" s="33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73"/>
      <c r="S224"/>
    </row>
    <row r="225" spans="1:19" s="1" customFormat="1" x14ac:dyDescent="0.25">
      <c r="A225" s="2"/>
      <c r="B225" s="2"/>
      <c r="C225" s="2"/>
      <c r="D225" s="2"/>
      <c r="E225" s="2"/>
      <c r="F225" s="33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73"/>
      <c r="S225"/>
    </row>
    <row r="226" spans="1:19" s="1" customFormat="1" x14ac:dyDescent="0.25">
      <c r="A226" s="2"/>
      <c r="B226" s="2"/>
      <c r="C226" s="2"/>
      <c r="D226" s="2"/>
      <c r="E226" s="2"/>
      <c r="F226" s="33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73"/>
      <c r="S226"/>
    </row>
    <row r="227" spans="1:19" s="1" customFormat="1" x14ac:dyDescent="0.25">
      <c r="A227" s="2"/>
      <c r="B227" s="2"/>
      <c r="C227" s="2"/>
      <c r="D227" s="2"/>
      <c r="E227" s="2"/>
      <c r="F227" s="33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73"/>
      <c r="S227"/>
    </row>
    <row r="228" spans="1:19" s="1" customFormat="1" x14ac:dyDescent="0.25">
      <c r="A228" s="2"/>
      <c r="B228" s="2"/>
      <c r="C228" s="2"/>
      <c r="D228" s="2"/>
      <c r="E228" s="2"/>
      <c r="F228" s="33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73"/>
      <c r="S228"/>
    </row>
    <row r="229" spans="1:19" s="1" customFormat="1" x14ac:dyDescent="0.25">
      <c r="A229" s="2"/>
      <c r="B229" s="2"/>
      <c r="C229" s="2"/>
      <c r="D229" s="2"/>
      <c r="E229" s="2"/>
      <c r="F229" s="33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73"/>
      <c r="S229"/>
    </row>
    <row r="230" spans="1:19" s="1" customFormat="1" x14ac:dyDescent="0.25">
      <c r="A230" s="2"/>
      <c r="B230" s="2"/>
      <c r="C230" s="2"/>
      <c r="D230" s="2"/>
      <c r="E230" s="2"/>
      <c r="F230" s="33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73"/>
      <c r="S230"/>
    </row>
    <row r="231" spans="1:19" s="1" customFormat="1" x14ac:dyDescent="0.25">
      <c r="A231" s="2"/>
      <c r="B231" s="2"/>
      <c r="C231" s="2"/>
      <c r="D231" s="2"/>
      <c r="E231" s="2"/>
      <c r="F231" s="33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73"/>
      <c r="S231"/>
    </row>
    <row r="232" spans="1:19" s="1" customFormat="1" x14ac:dyDescent="0.25">
      <c r="A232" s="2"/>
      <c r="B232" s="2"/>
      <c r="C232" s="2"/>
      <c r="D232" s="2"/>
      <c r="E232" s="2"/>
      <c r="F232" s="33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73"/>
      <c r="S232"/>
    </row>
    <row r="233" spans="1:19" s="1" customFormat="1" x14ac:dyDescent="0.25">
      <c r="A233" s="2"/>
      <c r="B233" s="2"/>
      <c r="C233" s="2"/>
      <c r="D233" s="2"/>
      <c r="E233" s="2"/>
      <c r="F233" s="33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73"/>
      <c r="S233"/>
    </row>
    <row r="234" spans="1:19" s="1" customFormat="1" x14ac:dyDescent="0.25">
      <c r="A234" s="2"/>
      <c r="B234" s="2"/>
      <c r="C234" s="2"/>
      <c r="D234" s="2"/>
      <c r="E234" s="2"/>
      <c r="F234" s="33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73"/>
      <c r="S234"/>
    </row>
    <row r="235" spans="1:19" s="1" customFormat="1" x14ac:dyDescent="0.25">
      <c r="A235" s="2"/>
      <c r="B235" s="2"/>
      <c r="C235" s="2"/>
      <c r="D235" s="2"/>
      <c r="E235" s="2"/>
      <c r="F235" s="33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73"/>
      <c r="S235"/>
    </row>
    <row r="236" spans="1:19" s="1" customFormat="1" x14ac:dyDescent="0.25">
      <c r="A236" s="2"/>
      <c r="B236" s="2"/>
      <c r="C236" s="2"/>
      <c r="D236" s="2"/>
      <c r="E236" s="2"/>
      <c r="F236" s="33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73"/>
      <c r="S236"/>
    </row>
    <row r="237" spans="1:19" s="1" customFormat="1" x14ac:dyDescent="0.25">
      <c r="A237" s="2"/>
      <c r="B237" s="2"/>
      <c r="C237" s="2"/>
      <c r="D237" s="2"/>
      <c r="E237" s="2"/>
      <c r="F237" s="33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73"/>
      <c r="S237"/>
    </row>
    <row r="238" spans="1:19" s="1" customFormat="1" x14ac:dyDescent="0.25">
      <c r="A238" s="2"/>
      <c r="B238" s="2"/>
      <c r="C238" s="2"/>
      <c r="D238" s="2"/>
      <c r="E238" s="2"/>
      <c r="F238" s="33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73"/>
      <c r="S238"/>
    </row>
    <row r="239" spans="1:19" s="1" customFormat="1" x14ac:dyDescent="0.25">
      <c r="A239" s="2"/>
      <c r="B239" s="2"/>
      <c r="C239" s="2"/>
      <c r="D239" s="2"/>
      <c r="E239" s="2"/>
      <c r="F239" s="33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73"/>
      <c r="S239"/>
    </row>
    <row r="240" spans="1:19" s="1" customFormat="1" x14ac:dyDescent="0.25">
      <c r="A240" s="2"/>
      <c r="B240" s="2"/>
      <c r="C240" s="2"/>
      <c r="D240" s="2"/>
      <c r="E240" s="2"/>
      <c r="F240" s="33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73"/>
      <c r="S240"/>
    </row>
    <row r="241" spans="1:19" s="1" customFormat="1" x14ac:dyDescent="0.25">
      <c r="A241" s="2"/>
      <c r="B241" s="2"/>
      <c r="C241" s="2"/>
      <c r="D241" s="2"/>
      <c r="E241" s="2"/>
      <c r="F241" s="33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73"/>
      <c r="S241"/>
    </row>
    <row r="242" spans="1:19" s="1" customFormat="1" x14ac:dyDescent="0.25">
      <c r="A242" s="2"/>
      <c r="B242" s="2"/>
      <c r="C242" s="2"/>
      <c r="D242" s="2"/>
      <c r="E242" s="2"/>
      <c r="F242" s="33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73"/>
      <c r="S242"/>
    </row>
    <row r="243" spans="1:19" s="1" customFormat="1" x14ac:dyDescent="0.25">
      <c r="A243" s="2"/>
      <c r="B243" s="2"/>
      <c r="C243" s="2"/>
      <c r="D243" s="2"/>
      <c r="E243" s="2"/>
      <c r="F243" s="33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73"/>
      <c r="S243"/>
    </row>
    <row r="244" spans="1:19" s="1" customFormat="1" x14ac:dyDescent="0.25">
      <c r="A244" s="2"/>
      <c r="B244" s="2"/>
      <c r="C244" s="2"/>
      <c r="D244" s="2"/>
      <c r="E244" s="2"/>
      <c r="F244" s="33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73"/>
      <c r="S244"/>
    </row>
    <row r="245" spans="1:19" s="1" customFormat="1" x14ac:dyDescent="0.25">
      <c r="A245" s="2"/>
      <c r="B245" s="2"/>
      <c r="C245" s="2"/>
      <c r="D245" s="2"/>
      <c r="E245" s="2"/>
      <c r="F245" s="33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73"/>
      <c r="S245"/>
    </row>
    <row r="246" spans="1:19" s="1" customFormat="1" x14ac:dyDescent="0.25">
      <c r="A246" s="2"/>
      <c r="B246" s="2"/>
      <c r="C246" s="2"/>
      <c r="D246" s="2"/>
      <c r="E246" s="2"/>
      <c r="F246" s="33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73"/>
      <c r="S246"/>
    </row>
    <row r="247" spans="1:19" s="1" customFormat="1" x14ac:dyDescent="0.25">
      <c r="A247" s="2"/>
      <c r="B247" s="2"/>
      <c r="C247" s="2"/>
      <c r="D247" s="2"/>
      <c r="E247" s="2"/>
      <c r="F247" s="33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73"/>
      <c r="S247"/>
    </row>
    <row r="248" spans="1:19" s="1" customFormat="1" x14ac:dyDescent="0.25">
      <c r="A248" s="2"/>
      <c r="B248" s="2"/>
      <c r="C248" s="2"/>
      <c r="D248" s="2"/>
      <c r="E248" s="2"/>
      <c r="F248" s="33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73"/>
      <c r="S248"/>
    </row>
    <row r="249" spans="1:19" s="1" customFormat="1" x14ac:dyDescent="0.25">
      <c r="A249" s="2"/>
      <c r="B249" s="2"/>
      <c r="C249" s="2"/>
      <c r="D249" s="2"/>
      <c r="E249" s="2"/>
      <c r="F249" s="33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73"/>
      <c r="S249"/>
    </row>
    <row r="250" spans="1:19" s="1" customFormat="1" x14ac:dyDescent="0.25">
      <c r="A250" s="2"/>
      <c r="B250" s="2"/>
      <c r="C250" s="2"/>
      <c r="D250" s="2"/>
      <c r="E250" s="2"/>
      <c r="F250" s="33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73"/>
      <c r="S250"/>
    </row>
    <row r="251" spans="1:19" s="1" customFormat="1" x14ac:dyDescent="0.25">
      <c r="A251" s="2"/>
      <c r="B251" s="2"/>
      <c r="C251" s="2"/>
      <c r="D251" s="2"/>
      <c r="E251" s="2"/>
      <c r="F251" s="33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73"/>
      <c r="S251"/>
    </row>
    <row r="252" spans="1:19" s="1" customFormat="1" x14ac:dyDescent="0.25">
      <c r="A252" s="2"/>
      <c r="B252" s="2"/>
      <c r="C252" s="2"/>
      <c r="D252" s="2"/>
      <c r="E252" s="2"/>
      <c r="F252" s="33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73"/>
      <c r="S252"/>
    </row>
    <row r="253" spans="1:19" s="1" customFormat="1" x14ac:dyDescent="0.25">
      <c r="A253" s="2"/>
      <c r="B253" s="2"/>
      <c r="C253" s="2"/>
      <c r="D253" s="2"/>
      <c r="E253" s="2"/>
      <c r="F253" s="33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73"/>
      <c r="S253"/>
    </row>
    <row r="254" spans="1:19" s="1" customFormat="1" x14ac:dyDescent="0.25">
      <c r="A254" s="2"/>
      <c r="B254" s="2"/>
      <c r="C254" s="2"/>
      <c r="D254" s="2"/>
      <c r="E254" s="2"/>
      <c r="F254" s="33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73"/>
      <c r="S254"/>
    </row>
    <row r="255" spans="1:19" s="1" customFormat="1" x14ac:dyDescent="0.25">
      <c r="A255" s="2"/>
      <c r="B255" s="2"/>
      <c r="C255" s="2"/>
      <c r="D255" s="2"/>
      <c r="E255" s="2"/>
      <c r="F255" s="33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73"/>
      <c r="S255"/>
    </row>
    <row r="256" spans="1:19" s="1" customFormat="1" x14ac:dyDescent="0.25">
      <c r="A256" s="2"/>
      <c r="B256" s="2"/>
      <c r="C256" s="2"/>
      <c r="D256" s="2"/>
      <c r="E256" s="2"/>
      <c r="F256" s="33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73"/>
      <c r="S256"/>
    </row>
    <row r="257" spans="1:19" s="1" customFormat="1" x14ac:dyDescent="0.25">
      <c r="A257" s="2"/>
      <c r="B257" s="2"/>
      <c r="C257" s="2"/>
      <c r="D257" s="2"/>
      <c r="E257" s="2"/>
      <c r="F257" s="33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73"/>
      <c r="S257"/>
    </row>
    <row r="258" spans="1:19" s="1" customFormat="1" x14ac:dyDescent="0.25">
      <c r="A258" s="2"/>
      <c r="B258" s="2"/>
      <c r="C258" s="2"/>
      <c r="D258" s="2"/>
      <c r="E258" s="2"/>
      <c r="F258" s="33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73"/>
      <c r="S258"/>
    </row>
    <row r="259" spans="1:19" s="1" customFormat="1" x14ac:dyDescent="0.25">
      <c r="A259" s="2"/>
      <c r="B259" s="2"/>
      <c r="C259" s="2"/>
      <c r="D259" s="2"/>
      <c r="E259" s="2"/>
      <c r="F259" s="33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73"/>
      <c r="S259"/>
    </row>
    <row r="260" spans="1:19" s="1" customFormat="1" x14ac:dyDescent="0.25">
      <c r="A260" s="2"/>
      <c r="B260" s="2"/>
      <c r="C260" s="2"/>
      <c r="D260" s="2"/>
      <c r="E260" s="2"/>
      <c r="F260" s="33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73"/>
      <c r="S260"/>
    </row>
    <row r="261" spans="1:19" s="1" customFormat="1" x14ac:dyDescent="0.25">
      <c r="A261" s="2"/>
      <c r="B261" s="2"/>
      <c r="C261" s="2"/>
      <c r="D261" s="2"/>
      <c r="E261" s="2"/>
      <c r="F261" s="33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73"/>
      <c r="S261"/>
    </row>
    <row r="262" spans="1:19" s="1" customFormat="1" x14ac:dyDescent="0.25">
      <c r="A262" s="2"/>
      <c r="B262" s="2"/>
      <c r="C262" s="2"/>
      <c r="D262" s="2"/>
      <c r="E262" s="2"/>
      <c r="F262" s="33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73"/>
      <c r="S262"/>
    </row>
    <row r="263" spans="1:19" s="1" customFormat="1" x14ac:dyDescent="0.25">
      <c r="A263" s="2"/>
      <c r="B263" s="2"/>
      <c r="C263" s="2"/>
      <c r="D263" s="2"/>
      <c r="E263" s="2"/>
      <c r="F263" s="33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73"/>
      <c r="S263"/>
    </row>
    <row r="264" spans="1:19" s="1" customFormat="1" x14ac:dyDescent="0.25">
      <c r="A264" s="2"/>
      <c r="B264" s="2"/>
      <c r="C264" s="2"/>
      <c r="D264" s="2"/>
      <c r="E264" s="2"/>
      <c r="F264" s="33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73"/>
      <c r="S264"/>
    </row>
    <row r="265" spans="1:19" s="1" customFormat="1" x14ac:dyDescent="0.25">
      <c r="A265" s="2"/>
      <c r="B265" s="2"/>
      <c r="C265" s="2"/>
      <c r="D265" s="2"/>
      <c r="E265" s="2"/>
      <c r="F265" s="33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73"/>
      <c r="S265"/>
    </row>
    <row r="266" spans="1:19" s="1" customFormat="1" x14ac:dyDescent="0.25">
      <c r="A266" s="2"/>
      <c r="B266" s="2"/>
      <c r="C266" s="2"/>
      <c r="D266" s="2"/>
      <c r="E266" s="2"/>
      <c r="F266" s="33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73"/>
      <c r="S266"/>
    </row>
    <row r="267" spans="1:19" s="1" customFormat="1" x14ac:dyDescent="0.25">
      <c r="A267" s="2"/>
      <c r="B267" s="2"/>
      <c r="C267" s="2"/>
      <c r="D267" s="2"/>
      <c r="E267" s="2"/>
      <c r="F267" s="33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73"/>
      <c r="S267"/>
    </row>
    <row r="268" spans="1:19" s="1" customFormat="1" x14ac:dyDescent="0.25">
      <c r="A268" s="2"/>
      <c r="B268" s="2"/>
      <c r="C268" s="2"/>
      <c r="D268" s="2"/>
      <c r="E268" s="2"/>
      <c r="F268" s="33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73"/>
      <c r="S268"/>
    </row>
    <row r="269" spans="1:19" s="1" customFormat="1" x14ac:dyDescent="0.25">
      <c r="A269" s="2"/>
      <c r="B269" s="2"/>
      <c r="C269" s="2"/>
      <c r="D269" s="2"/>
      <c r="E269" s="2"/>
      <c r="F269" s="33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73"/>
      <c r="S269"/>
    </row>
    <row r="270" spans="1:19" s="1" customFormat="1" x14ac:dyDescent="0.25">
      <c r="A270" s="2"/>
      <c r="B270" s="2"/>
      <c r="C270" s="2"/>
      <c r="D270" s="2"/>
      <c r="E270" s="2"/>
      <c r="F270" s="33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73"/>
      <c r="S270"/>
    </row>
    <row r="271" spans="1:19" s="1" customFormat="1" x14ac:dyDescent="0.25">
      <c r="A271" s="2"/>
      <c r="B271" s="2"/>
      <c r="C271" s="2"/>
      <c r="D271" s="2"/>
      <c r="E271" s="2"/>
      <c r="F271" s="33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73"/>
      <c r="S271"/>
    </row>
    <row r="272" spans="1:19" s="1" customFormat="1" x14ac:dyDescent="0.25">
      <c r="A272" s="2"/>
      <c r="B272" s="2"/>
      <c r="C272" s="2"/>
      <c r="D272" s="2"/>
      <c r="E272" s="2"/>
      <c r="F272" s="33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73"/>
      <c r="S272"/>
    </row>
    <row r="273" spans="1:19" s="1" customFormat="1" x14ac:dyDescent="0.25">
      <c r="A273" s="2"/>
      <c r="B273" s="2"/>
      <c r="C273" s="2"/>
      <c r="D273" s="2"/>
      <c r="E273" s="2"/>
      <c r="F273" s="33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73"/>
      <c r="S273"/>
    </row>
    <row r="274" spans="1:19" s="1" customFormat="1" x14ac:dyDescent="0.25">
      <c r="A274" s="2"/>
      <c r="B274" s="2"/>
      <c r="C274" s="2"/>
      <c r="D274" s="2"/>
      <c r="E274" s="2"/>
      <c r="F274" s="33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73"/>
      <c r="S274"/>
    </row>
    <row r="275" spans="1:19" s="1" customFormat="1" x14ac:dyDescent="0.25">
      <c r="A275" s="2"/>
      <c r="B275" s="2"/>
      <c r="C275" s="2"/>
      <c r="D275" s="2"/>
      <c r="E275" s="2"/>
      <c r="F275" s="33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73"/>
      <c r="S275"/>
    </row>
    <row r="276" spans="1:19" s="1" customFormat="1" x14ac:dyDescent="0.25">
      <c r="A276" s="2"/>
      <c r="B276" s="2"/>
      <c r="C276" s="2"/>
      <c r="D276" s="2"/>
      <c r="E276" s="2"/>
      <c r="F276" s="33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73"/>
      <c r="S276"/>
    </row>
    <row r="277" spans="1:19" s="1" customFormat="1" x14ac:dyDescent="0.25">
      <c r="A277" s="2"/>
      <c r="B277" s="2"/>
      <c r="C277" s="2"/>
      <c r="D277" s="2"/>
      <c r="E277" s="2"/>
      <c r="F277" s="33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73"/>
      <c r="S277"/>
    </row>
    <row r="278" spans="1:19" s="1" customFormat="1" x14ac:dyDescent="0.25">
      <c r="A278" s="2"/>
      <c r="B278" s="2"/>
      <c r="C278" s="2"/>
      <c r="D278" s="2"/>
      <c r="E278" s="2"/>
      <c r="F278" s="33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73"/>
      <c r="S278"/>
    </row>
    <row r="279" spans="1:19" s="1" customFormat="1" x14ac:dyDescent="0.25">
      <c r="A279" s="2"/>
      <c r="B279" s="2"/>
      <c r="C279" s="2"/>
      <c r="D279" s="2"/>
      <c r="E279" s="2"/>
      <c r="F279" s="33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73"/>
      <c r="S279"/>
    </row>
    <row r="280" spans="1:19" s="1" customFormat="1" x14ac:dyDescent="0.25">
      <c r="A280" s="2"/>
      <c r="B280" s="2"/>
      <c r="C280" s="2"/>
      <c r="D280" s="2"/>
      <c r="E280" s="2"/>
      <c r="F280" s="33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73"/>
      <c r="S280"/>
    </row>
    <row r="281" spans="1:19" s="1" customFormat="1" x14ac:dyDescent="0.25">
      <c r="A281" s="2"/>
      <c r="B281" s="2"/>
      <c r="C281" s="2"/>
      <c r="D281" s="2"/>
      <c r="E281" s="2"/>
      <c r="F281" s="33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73"/>
      <c r="S281"/>
    </row>
    <row r="282" spans="1:19" s="1" customFormat="1" x14ac:dyDescent="0.25">
      <c r="A282" s="2"/>
      <c r="B282" s="2"/>
      <c r="C282" s="2"/>
      <c r="D282" s="2"/>
      <c r="E282" s="2"/>
      <c r="F282" s="33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73"/>
      <c r="S282"/>
    </row>
    <row r="283" spans="1:19" s="1" customFormat="1" x14ac:dyDescent="0.25">
      <c r="A283" s="2"/>
      <c r="B283" s="2"/>
      <c r="C283" s="2"/>
      <c r="D283" s="2"/>
      <c r="E283" s="2"/>
      <c r="F283" s="33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73"/>
      <c r="S283"/>
    </row>
    <row r="284" spans="1:19" s="1" customFormat="1" x14ac:dyDescent="0.25">
      <c r="A284" s="2"/>
      <c r="B284" s="2"/>
      <c r="C284" s="2"/>
      <c r="D284" s="2"/>
      <c r="E284" s="2"/>
      <c r="F284" s="33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73"/>
      <c r="S284"/>
    </row>
    <row r="285" spans="1:19" s="1" customFormat="1" x14ac:dyDescent="0.25">
      <c r="A285" s="2"/>
      <c r="B285" s="2"/>
      <c r="C285" s="2"/>
      <c r="D285" s="2"/>
      <c r="E285" s="2"/>
      <c r="F285" s="33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73"/>
      <c r="S285"/>
    </row>
    <row r="286" spans="1:19" s="1" customFormat="1" x14ac:dyDescent="0.25">
      <c r="A286" s="2"/>
      <c r="B286" s="2"/>
      <c r="C286" s="2"/>
      <c r="D286" s="2"/>
      <c r="E286" s="2"/>
      <c r="F286" s="33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73"/>
      <c r="S286"/>
    </row>
    <row r="287" spans="1:19" s="1" customFormat="1" x14ac:dyDescent="0.25">
      <c r="A287" s="2"/>
      <c r="B287" s="2"/>
      <c r="C287" s="2"/>
      <c r="D287" s="2"/>
      <c r="E287" s="2"/>
      <c r="F287" s="33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73"/>
      <c r="S287"/>
    </row>
    <row r="288" spans="1:19" s="1" customFormat="1" x14ac:dyDescent="0.25">
      <c r="A288" s="2"/>
      <c r="B288" s="2"/>
      <c r="C288" s="2"/>
      <c r="D288" s="2"/>
      <c r="E288" s="2"/>
      <c r="F288" s="33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73"/>
      <c r="S288"/>
    </row>
    <row r="289" spans="1:19" s="1" customFormat="1" x14ac:dyDescent="0.25">
      <c r="A289" s="2"/>
      <c r="B289" s="2"/>
      <c r="C289" s="2"/>
      <c r="D289" s="2"/>
      <c r="E289" s="2"/>
      <c r="F289" s="33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73"/>
      <c r="S289"/>
    </row>
    <row r="290" spans="1:19" s="1" customFormat="1" x14ac:dyDescent="0.25">
      <c r="A290" s="2"/>
      <c r="B290" s="2"/>
      <c r="C290" s="2"/>
      <c r="D290" s="2"/>
      <c r="E290" s="2"/>
      <c r="F290" s="33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73"/>
      <c r="S290"/>
    </row>
    <row r="291" spans="1:19" s="1" customFormat="1" x14ac:dyDescent="0.25">
      <c r="A291" s="2"/>
      <c r="B291" s="2"/>
      <c r="C291" s="2"/>
      <c r="D291" s="2"/>
      <c r="E291" s="2"/>
      <c r="F291" s="33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73"/>
      <c r="S291"/>
    </row>
    <row r="292" spans="1:19" s="1" customFormat="1" x14ac:dyDescent="0.25">
      <c r="A292" s="2"/>
      <c r="B292" s="2"/>
      <c r="C292" s="2"/>
      <c r="D292" s="2"/>
      <c r="E292" s="2"/>
      <c r="F292" s="33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73"/>
      <c r="S292"/>
    </row>
    <row r="293" spans="1:19" s="1" customFormat="1" x14ac:dyDescent="0.25">
      <c r="A293" s="2"/>
      <c r="B293" s="2"/>
      <c r="C293" s="2"/>
      <c r="D293" s="2"/>
      <c r="E293" s="2"/>
      <c r="F293" s="33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73"/>
      <c r="S293"/>
    </row>
    <row r="294" spans="1:19" s="1" customFormat="1" x14ac:dyDescent="0.25">
      <c r="A294" s="2"/>
      <c r="B294" s="2"/>
      <c r="C294" s="2"/>
      <c r="D294" s="2"/>
      <c r="E294" s="2"/>
      <c r="F294" s="33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73"/>
      <c r="S294"/>
    </row>
    <row r="295" spans="1:19" s="1" customFormat="1" x14ac:dyDescent="0.25">
      <c r="A295" s="2"/>
      <c r="B295" s="2"/>
      <c r="C295" s="2"/>
      <c r="D295" s="2"/>
      <c r="E295" s="2"/>
      <c r="F295" s="33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73"/>
      <c r="S295"/>
    </row>
    <row r="296" spans="1:19" s="1" customFormat="1" x14ac:dyDescent="0.25">
      <c r="A296" s="2"/>
      <c r="B296" s="2"/>
      <c r="C296" s="2"/>
      <c r="D296" s="2"/>
      <c r="E296" s="2"/>
      <c r="F296" s="33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73"/>
      <c r="S296"/>
    </row>
    <row r="297" spans="1:19" s="1" customFormat="1" x14ac:dyDescent="0.25">
      <c r="A297" s="2"/>
      <c r="B297" s="2"/>
      <c r="C297" s="2"/>
      <c r="D297" s="2"/>
      <c r="E297" s="2"/>
      <c r="F297" s="33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73"/>
      <c r="S297"/>
    </row>
    <row r="298" spans="1:19" s="1" customFormat="1" x14ac:dyDescent="0.25">
      <c r="A298" s="2"/>
      <c r="B298" s="2"/>
      <c r="C298" s="2"/>
      <c r="D298" s="2"/>
      <c r="E298" s="2"/>
      <c r="F298" s="33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73"/>
      <c r="S298"/>
    </row>
    <row r="299" spans="1:19" s="1" customFormat="1" x14ac:dyDescent="0.25">
      <c r="A299" s="2"/>
      <c r="B299" s="2"/>
      <c r="C299" s="2"/>
      <c r="D299" s="2"/>
      <c r="E299" s="2"/>
      <c r="F299" s="33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73"/>
      <c r="S299"/>
    </row>
    <row r="300" spans="1:19" s="1" customFormat="1" x14ac:dyDescent="0.25">
      <c r="A300" s="2"/>
      <c r="B300" s="2"/>
      <c r="C300" s="2"/>
      <c r="D300" s="2"/>
      <c r="E300" s="2"/>
      <c r="F300" s="33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73"/>
      <c r="S300"/>
    </row>
    <row r="301" spans="1:19" s="1" customFormat="1" x14ac:dyDescent="0.25">
      <c r="A301" s="2"/>
      <c r="B301" s="2"/>
      <c r="C301" s="2"/>
      <c r="D301" s="2"/>
      <c r="E301" s="2"/>
      <c r="F301" s="33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73"/>
      <c r="S301"/>
    </row>
    <row r="302" spans="1:19" s="1" customFormat="1" x14ac:dyDescent="0.25">
      <c r="A302" s="2"/>
      <c r="B302" s="2"/>
      <c r="C302" s="2"/>
      <c r="D302" s="2"/>
      <c r="E302" s="2"/>
      <c r="F302" s="33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73"/>
      <c r="S302"/>
    </row>
    <row r="303" spans="1:19" s="1" customFormat="1" x14ac:dyDescent="0.25">
      <c r="A303" s="2"/>
      <c r="B303" s="2"/>
      <c r="C303" s="2"/>
      <c r="D303" s="2"/>
      <c r="E303" s="2"/>
      <c r="F303" s="33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73"/>
      <c r="S303"/>
    </row>
    <row r="304" spans="1:19" s="1" customFormat="1" x14ac:dyDescent="0.25">
      <c r="A304" s="2"/>
      <c r="B304" s="2"/>
      <c r="C304" s="2"/>
      <c r="D304" s="2"/>
      <c r="E304" s="2"/>
      <c r="F304" s="33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73"/>
      <c r="S304"/>
    </row>
    <row r="305" spans="1:19" s="1" customFormat="1" x14ac:dyDescent="0.25">
      <c r="A305" s="2"/>
      <c r="B305" s="2"/>
      <c r="C305" s="2"/>
      <c r="D305" s="2"/>
      <c r="E305" s="2"/>
      <c r="F305" s="33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73"/>
      <c r="S305"/>
    </row>
    <row r="306" spans="1:19" s="1" customFormat="1" x14ac:dyDescent="0.25">
      <c r="A306" s="2"/>
      <c r="B306" s="2"/>
      <c r="C306" s="2"/>
      <c r="D306" s="2"/>
      <c r="E306" s="2"/>
      <c r="F306" s="33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73"/>
      <c r="S306"/>
    </row>
    <row r="307" spans="1:19" s="1" customFormat="1" x14ac:dyDescent="0.25">
      <c r="A307" s="2"/>
      <c r="B307" s="2"/>
      <c r="C307" s="2"/>
      <c r="D307" s="2"/>
      <c r="E307" s="2"/>
      <c r="F307" s="33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73"/>
      <c r="S307"/>
    </row>
    <row r="308" spans="1:19" s="1" customFormat="1" x14ac:dyDescent="0.25">
      <c r="A308" s="2"/>
      <c r="B308" s="2"/>
      <c r="C308" s="2"/>
      <c r="D308" s="2"/>
      <c r="E308" s="2"/>
      <c r="F308" s="33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73"/>
      <c r="S308"/>
    </row>
    <row r="309" spans="1:19" s="1" customFormat="1" x14ac:dyDescent="0.25">
      <c r="A309" s="2"/>
      <c r="B309" s="2"/>
      <c r="C309" s="2"/>
      <c r="D309" s="2"/>
      <c r="E309" s="2"/>
      <c r="F309" s="33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73"/>
      <c r="S309"/>
    </row>
    <row r="310" spans="1:19" s="1" customFormat="1" x14ac:dyDescent="0.25">
      <c r="A310" s="2"/>
      <c r="B310" s="2"/>
      <c r="C310" s="2"/>
      <c r="D310" s="2"/>
      <c r="E310" s="2"/>
      <c r="F310" s="33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73"/>
      <c r="S310"/>
    </row>
    <row r="311" spans="1:19" s="1" customFormat="1" x14ac:dyDescent="0.25">
      <c r="A311" s="2"/>
      <c r="B311" s="2"/>
      <c r="C311" s="2"/>
      <c r="D311" s="2"/>
      <c r="E311" s="2"/>
      <c r="F311" s="33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73"/>
      <c r="S311"/>
    </row>
    <row r="312" spans="1:19" s="1" customFormat="1" x14ac:dyDescent="0.25">
      <c r="A312" s="2"/>
      <c r="B312" s="2"/>
      <c r="C312" s="2"/>
      <c r="D312" s="2"/>
      <c r="E312" s="2"/>
      <c r="F312" s="33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73"/>
      <c r="S312"/>
    </row>
    <row r="313" spans="1:19" s="1" customFormat="1" x14ac:dyDescent="0.25">
      <c r="A313" s="2"/>
      <c r="B313" s="2"/>
      <c r="C313" s="2"/>
      <c r="D313" s="2"/>
      <c r="E313" s="2"/>
      <c r="F313" s="33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73"/>
      <c r="S313"/>
    </row>
    <row r="314" spans="1:19" s="1" customFormat="1" x14ac:dyDescent="0.25">
      <c r="A314" s="2"/>
      <c r="B314" s="2"/>
      <c r="C314" s="2"/>
      <c r="D314" s="2"/>
      <c r="E314" s="2"/>
      <c r="F314" s="33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73"/>
      <c r="S314"/>
    </row>
    <row r="315" spans="1:19" s="1" customFormat="1" x14ac:dyDescent="0.25">
      <c r="A315" s="2"/>
      <c r="B315" s="2"/>
      <c r="C315" s="2"/>
      <c r="D315" s="2"/>
      <c r="E315" s="2"/>
      <c r="F315" s="33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73"/>
      <c r="S315"/>
    </row>
    <row r="316" spans="1:19" s="1" customFormat="1" x14ac:dyDescent="0.25">
      <c r="A316" s="2"/>
      <c r="B316" s="2"/>
      <c r="C316" s="2"/>
      <c r="D316" s="2"/>
      <c r="E316" s="2"/>
      <c r="F316" s="33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73"/>
      <c r="S316"/>
    </row>
    <row r="317" spans="1:19" s="1" customFormat="1" x14ac:dyDescent="0.25">
      <c r="A317" s="2"/>
      <c r="B317" s="2"/>
      <c r="C317" s="2"/>
      <c r="D317" s="2"/>
      <c r="E317" s="2"/>
      <c r="F317" s="33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73"/>
      <c r="S317"/>
    </row>
    <row r="318" spans="1:19" s="1" customFormat="1" x14ac:dyDescent="0.25">
      <c r="A318" s="2"/>
      <c r="B318" s="2"/>
      <c r="C318" s="2"/>
      <c r="D318" s="2"/>
      <c r="E318" s="2"/>
      <c r="F318" s="33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73"/>
      <c r="S318"/>
    </row>
    <row r="319" spans="1:19" s="1" customFormat="1" x14ac:dyDescent="0.25">
      <c r="A319" s="2"/>
      <c r="B319" s="2"/>
      <c r="C319" s="2"/>
      <c r="D319" s="2"/>
      <c r="E319" s="2"/>
      <c r="F319" s="33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73"/>
      <c r="S319"/>
    </row>
    <row r="320" spans="1:19" s="1" customFormat="1" x14ac:dyDescent="0.25">
      <c r="A320" s="2"/>
      <c r="B320" s="2"/>
      <c r="C320" s="2"/>
      <c r="D320" s="2"/>
      <c r="E320" s="2"/>
      <c r="F320" s="33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73"/>
      <c r="S320"/>
    </row>
    <row r="321" spans="1:19" s="1" customFormat="1" x14ac:dyDescent="0.25">
      <c r="A321" s="2"/>
      <c r="B321" s="2"/>
      <c r="C321" s="2"/>
      <c r="D321" s="2"/>
      <c r="E321" s="2"/>
      <c r="F321" s="33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73"/>
      <c r="S321"/>
    </row>
    <row r="322" spans="1:19" s="1" customFormat="1" x14ac:dyDescent="0.25">
      <c r="A322" s="2"/>
      <c r="B322" s="2"/>
      <c r="C322" s="2"/>
      <c r="D322" s="2"/>
      <c r="E322" s="2"/>
      <c r="F322" s="33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73"/>
      <c r="S322"/>
    </row>
    <row r="323" spans="1:19" s="1" customFormat="1" x14ac:dyDescent="0.25">
      <c r="A323" s="2"/>
      <c r="B323" s="2"/>
      <c r="C323" s="2"/>
      <c r="D323" s="2"/>
      <c r="E323" s="2"/>
      <c r="F323" s="33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73"/>
      <c r="S323"/>
    </row>
    <row r="324" spans="1:19" s="1" customFormat="1" x14ac:dyDescent="0.25">
      <c r="A324" s="2"/>
      <c r="B324" s="2"/>
      <c r="C324" s="2"/>
      <c r="D324" s="2"/>
      <c r="E324" s="2"/>
      <c r="F324" s="33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73"/>
      <c r="S324"/>
    </row>
    <row r="325" spans="1:19" s="1" customFormat="1" x14ac:dyDescent="0.25">
      <c r="A325" s="2"/>
      <c r="B325" s="2"/>
      <c r="C325" s="2"/>
      <c r="D325" s="2"/>
      <c r="E325" s="2"/>
      <c r="F325" s="33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73"/>
      <c r="S325"/>
    </row>
    <row r="326" spans="1:19" s="1" customFormat="1" x14ac:dyDescent="0.25">
      <c r="A326" s="2"/>
      <c r="B326" s="2"/>
      <c r="C326" s="2"/>
      <c r="D326" s="2"/>
      <c r="E326" s="2"/>
      <c r="F326" s="33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73"/>
      <c r="S326"/>
    </row>
    <row r="327" spans="1:19" s="1" customFormat="1" x14ac:dyDescent="0.25">
      <c r="A327" s="2"/>
      <c r="B327" s="2"/>
      <c r="C327" s="2"/>
      <c r="D327" s="2"/>
      <c r="E327" s="2"/>
      <c r="F327" s="33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73"/>
      <c r="S327"/>
    </row>
    <row r="328" spans="1:19" s="1" customFormat="1" x14ac:dyDescent="0.25">
      <c r="A328" s="2"/>
      <c r="B328" s="2"/>
      <c r="C328" s="2"/>
      <c r="D328" s="2"/>
      <c r="E328" s="2"/>
      <c r="F328" s="33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73"/>
      <c r="S328"/>
    </row>
    <row r="329" spans="1:19" s="1" customFormat="1" x14ac:dyDescent="0.25">
      <c r="A329" s="2"/>
      <c r="B329" s="2"/>
      <c r="C329" s="2"/>
      <c r="D329" s="2"/>
      <c r="E329" s="2"/>
      <c r="F329" s="33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73"/>
      <c r="S329"/>
    </row>
    <row r="330" spans="1:19" s="1" customFormat="1" x14ac:dyDescent="0.25">
      <c r="A330" s="2"/>
      <c r="B330" s="2"/>
      <c r="C330" s="2"/>
      <c r="D330" s="2"/>
      <c r="E330" s="2"/>
      <c r="F330" s="33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73"/>
      <c r="S330"/>
    </row>
    <row r="331" spans="1:19" s="1" customFormat="1" x14ac:dyDescent="0.25">
      <c r="A331" s="2"/>
      <c r="B331" s="2"/>
      <c r="C331" s="2"/>
      <c r="D331" s="2"/>
      <c r="E331" s="2"/>
      <c r="F331" s="33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73"/>
      <c r="S331"/>
    </row>
    <row r="332" spans="1:19" s="1" customFormat="1" x14ac:dyDescent="0.25">
      <c r="A332" s="2"/>
      <c r="B332" s="2"/>
      <c r="C332" s="2"/>
      <c r="D332" s="2"/>
      <c r="E332" s="2"/>
      <c r="F332" s="33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73"/>
      <c r="S332"/>
    </row>
    <row r="333" spans="1:19" s="1" customFormat="1" x14ac:dyDescent="0.25">
      <c r="A333" s="2"/>
      <c r="B333" s="2"/>
      <c r="C333" s="2"/>
      <c r="D333" s="2"/>
      <c r="E333" s="2"/>
      <c r="F333" s="33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73"/>
      <c r="S333"/>
    </row>
    <row r="334" spans="1:19" s="1" customFormat="1" x14ac:dyDescent="0.25">
      <c r="A334" s="2"/>
      <c r="B334" s="2"/>
      <c r="C334" s="2"/>
      <c r="D334" s="2"/>
      <c r="E334" s="2"/>
      <c r="F334" s="33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73"/>
      <c r="S334"/>
    </row>
    <row r="335" spans="1:19" s="1" customFormat="1" x14ac:dyDescent="0.25">
      <c r="A335" s="2"/>
      <c r="B335" s="2"/>
      <c r="C335" s="2"/>
      <c r="D335" s="2"/>
      <c r="E335" s="2"/>
      <c r="F335" s="33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73"/>
      <c r="S335"/>
    </row>
    <row r="336" spans="1:19" s="1" customFormat="1" x14ac:dyDescent="0.25">
      <c r="A336" s="2"/>
      <c r="B336" s="2"/>
      <c r="C336" s="2"/>
      <c r="D336" s="2"/>
      <c r="E336" s="2"/>
      <c r="F336" s="33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73"/>
      <c r="S336"/>
    </row>
    <row r="337" spans="1:19" s="1" customFormat="1" x14ac:dyDescent="0.25">
      <c r="A337" s="2"/>
      <c r="B337" s="2"/>
      <c r="C337" s="2"/>
      <c r="D337" s="2"/>
      <c r="E337" s="2"/>
      <c r="F337" s="33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73"/>
      <c r="S337"/>
    </row>
    <row r="338" spans="1:19" s="1" customFormat="1" x14ac:dyDescent="0.25">
      <c r="A338" s="2"/>
      <c r="B338" s="2"/>
      <c r="C338" s="2"/>
      <c r="D338" s="2"/>
      <c r="E338" s="2"/>
      <c r="F338" s="33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73"/>
      <c r="S338"/>
    </row>
    <row r="339" spans="1:19" s="1" customFormat="1" x14ac:dyDescent="0.25">
      <c r="A339" s="2"/>
      <c r="B339" s="2"/>
      <c r="C339" s="2"/>
      <c r="D339" s="2"/>
      <c r="E339" s="2"/>
      <c r="F339" s="33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73"/>
      <c r="S339"/>
    </row>
    <row r="340" spans="1:19" s="1" customFormat="1" x14ac:dyDescent="0.25">
      <c r="A340" s="2"/>
      <c r="B340" s="2"/>
      <c r="C340" s="2"/>
      <c r="D340" s="2"/>
      <c r="E340" s="2"/>
      <c r="F340" s="33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73"/>
      <c r="S340"/>
    </row>
    <row r="341" spans="1:19" s="1" customFormat="1" x14ac:dyDescent="0.25">
      <c r="A341" s="2"/>
      <c r="B341" s="2"/>
      <c r="C341" s="2"/>
      <c r="D341" s="2"/>
      <c r="E341" s="2"/>
      <c r="F341" s="33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73"/>
      <c r="S341"/>
    </row>
    <row r="342" spans="1:19" s="1" customFormat="1" x14ac:dyDescent="0.25">
      <c r="A342" s="2"/>
      <c r="B342" s="2"/>
      <c r="C342" s="2"/>
      <c r="D342" s="2"/>
      <c r="E342" s="2"/>
      <c r="F342" s="33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73"/>
      <c r="S342"/>
    </row>
    <row r="343" spans="1:19" s="1" customFormat="1" x14ac:dyDescent="0.25">
      <c r="A343" s="2"/>
      <c r="B343" s="2"/>
      <c r="C343" s="2"/>
      <c r="D343" s="2"/>
      <c r="E343" s="2"/>
      <c r="F343" s="33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73"/>
      <c r="S343"/>
    </row>
    <row r="344" spans="1:19" s="1" customFormat="1" x14ac:dyDescent="0.25">
      <c r="A344" s="2"/>
      <c r="B344" s="2"/>
      <c r="C344" s="2"/>
      <c r="D344" s="2"/>
      <c r="E344" s="2"/>
      <c r="F344" s="33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73"/>
      <c r="S344"/>
    </row>
    <row r="345" spans="1:19" s="1" customFormat="1" x14ac:dyDescent="0.25">
      <c r="A345" s="2"/>
      <c r="B345" s="2"/>
      <c r="C345" s="2"/>
      <c r="D345" s="2"/>
      <c r="E345" s="2"/>
      <c r="F345" s="33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73"/>
      <c r="S345"/>
    </row>
    <row r="346" spans="1:19" s="1" customFormat="1" x14ac:dyDescent="0.25">
      <c r="A346" s="2"/>
      <c r="B346" s="2"/>
      <c r="C346" s="2"/>
      <c r="D346" s="2"/>
      <c r="E346" s="2"/>
      <c r="F346" s="33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73"/>
      <c r="S346"/>
    </row>
    <row r="347" spans="1:19" s="1" customFormat="1" x14ac:dyDescent="0.25">
      <c r="A347" s="2"/>
      <c r="B347" s="2"/>
      <c r="C347" s="2"/>
      <c r="D347" s="2"/>
      <c r="E347" s="2"/>
      <c r="F347" s="33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73"/>
      <c r="S347"/>
    </row>
    <row r="348" spans="1:19" s="1" customFormat="1" x14ac:dyDescent="0.25">
      <c r="A348" s="2"/>
      <c r="B348" s="2"/>
      <c r="C348" s="2"/>
      <c r="D348" s="2"/>
      <c r="E348" s="2"/>
      <c r="F348" s="33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73"/>
      <c r="S348"/>
    </row>
    <row r="349" spans="1:19" s="1" customFormat="1" x14ac:dyDescent="0.25">
      <c r="A349" s="2"/>
      <c r="B349" s="2"/>
      <c r="C349" s="2"/>
      <c r="D349" s="2"/>
      <c r="E349" s="2"/>
      <c r="F349" s="33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73"/>
      <c r="S349"/>
    </row>
    <row r="350" spans="1:19" s="1" customFormat="1" x14ac:dyDescent="0.25">
      <c r="A350" s="2"/>
      <c r="B350" s="2"/>
      <c r="C350" s="2"/>
      <c r="D350" s="2"/>
      <c r="E350" s="2"/>
      <c r="F350" s="33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73"/>
      <c r="S350"/>
    </row>
    <row r="351" spans="1:19" s="1" customFormat="1" x14ac:dyDescent="0.25">
      <c r="A351" s="2"/>
      <c r="B351" s="2"/>
      <c r="C351" s="2"/>
      <c r="D351" s="2"/>
      <c r="E351" s="2"/>
      <c r="F351" s="33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73"/>
      <c r="S351"/>
    </row>
    <row r="352" spans="1:19" s="1" customFormat="1" x14ac:dyDescent="0.25">
      <c r="A352" s="2"/>
      <c r="B352" s="2"/>
      <c r="C352" s="2"/>
      <c r="D352" s="2"/>
      <c r="E352" s="2"/>
      <c r="F352" s="33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73"/>
      <c r="S352"/>
    </row>
    <row r="353" spans="1:19" s="1" customFormat="1" x14ac:dyDescent="0.25">
      <c r="A353" s="2"/>
      <c r="B353" s="2"/>
      <c r="C353" s="2"/>
      <c r="D353" s="2"/>
      <c r="E353" s="2"/>
      <c r="F353" s="33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73"/>
      <c r="S353"/>
    </row>
    <row r="354" spans="1:19" s="1" customFormat="1" x14ac:dyDescent="0.25">
      <c r="A354" s="2"/>
      <c r="B354" s="2"/>
      <c r="C354" s="2"/>
      <c r="D354" s="2"/>
      <c r="E354" s="2"/>
      <c r="F354" s="33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73"/>
      <c r="S354"/>
    </row>
    <row r="355" spans="1:19" s="1" customFormat="1" x14ac:dyDescent="0.25">
      <c r="A355" s="2"/>
      <c r="B355" s="2"/>
      <c r="C355" s="2"/>
      <c r="D355" s="2"/>
      <c r="E355" s="2"/>
      <c r="F355" s="33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73"/>
      <c r="S355"/>
    </row>
    <row r="356" spans="1:19" s="1" customFormat="1" x14ac:dyDescent="0.25">
      <c r="A356" s="2"/>
      <c r="B356" s="2"/>
      <c r="C356" s="2"/>
      <c r="D356" s="2"/>
      <c r="E356" s="2"/>
      <c r="F356" s="33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73"/>
      <c r="S356"/>
    </row>
    <row r="357" spans="1:19" s="1" customFormat="1" x14ac:dyDescent="0.25">
      <c r="A357" s="2"/>
      <c r="B357" s="2"/>
      <c r="C357" s="2"/>
      <c r="D357" s="2"/>
      <c r="E357" s="2"/>
      <c r="F357" s="33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73"/>
      <c r="S357"/>
    </row>
    <row r="358" spans="1:19" s="1" customFormat="1" x14ac:dyDescent="0.25">
      <c r="A358" s="2"/>
      <c r="B358" s="2"/>
      <c r="C358" s="2"/>
      <c r="D358" s="2"/>
      <c r="E358" s="2"/>
      <c r="F358" s="33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73"/>
      <c r="S358"/>
    </row>
    <row r="359" spans="1:19" s="1" customFormat="1" x14ac:dyDescent="0.25">
      <c r="A359" s="2"/>
      <c r="B359" s="2"/>
      <c r="C359" s="2"/>
      <c r="D359" s="2"/>
      <c r="E359" s="2"/>
      <c r="F359" s="33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73"/>
      <c r="S359"/>
    </row>
    <row r="360" spans="1:19" s="1" customFormat="1" x14ac:dyDescent="0.25">
      <c r="A360" s="2"/>
      <c r="B360" s="2"/>
      <c r="C360" s="2"/>
      <c r="D360" s="2"/>
      <c r="E360" s="2"/>
      <c r="F360" s="33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73"/>
      <c r="S360"/>
    </row>
    <row r="361" spans="1:19" s="1" customFormat="1" x14ac:dyDescent="0.25">
      <c r="A361" s="2"/>
      <c r="B361" s="2"/>
      <c r="C361" s="2"/>
      <c r="D361" s="2"/>
      <c r="E361" s="2"/>
      <c r="F361" s="33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73"/>
      <c r="S361"/>
    </row>
    <row r="362" spans="1:19" s="1" customFormat="1" x14ac:dyDescent="0.25">
      <c r="A362" s="2"/>
      <c r="B362" s="2"/>
      <c r="C362" s="2"/>
      <c r="D362" s="2"/>
      <c r="E362" s="2"/>
      <c r="F362" s="33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73"/>
      <c r="S362"/>
    </row>
    <row r="363" spans="1:19" s="1" customFormat="1" x14ac:dyDescent="0.25">
      <c r="A363" s="2"/>
      <c r="B363" s="2"/>
      <c r="C363" s="2"/>
      <c r="D363" s="2"/>
      <c r="E363" s="2"/>
      <c r="F363" s="33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73"/>
      <c r="S363"/>
    </row>
    <row r="364" spans="1:19" s="1" customFormat="1" x14ac:dyDescent="0.25">
      <c r="A364" s="2"/>
      <c r="B364" s="2"/>
      <c r="C364" s="2"/>
      <c r="D364" s="2"/>
      <c r="E364" s="2"/>
      <c r="F364" s="33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73"/>
      <c r="S364"/>
    </row>
    <row r="365" spans="1:19" s="1" customFormat="1" x14ac:dyDescent="0.25">
      <c r="A365" s="2"/>
      <c r="B365" s="2"/>
      <c r="C365" s="2"/>
      <c r="D365" s="2"/>
      <c r="E365" s="2"/>
      <c r="F365" s="33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73"/>
      <c r="S365"/>
    </row>
    <row r="366" spans="1:19" s="1" customFormat="1" x14ac:dyDescent="0.25">
      <c r="A366" s="2"/>
      <c r="B366" s="2"/>
      <c r="C366" s="2"/>
      <c r="D366" s="2"/>
      <c r="E366" s="2"/>
      <c r="F366" s="33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73"/>
      <c r="S366"/>
    </row>
    <row r="367" spans="1:19" s="1" customFormat="1" x14ac:dyDescent="0.25">
      <c r="A367" s="2"/>
      <c r="B367" s="2"/>
      <c r="C367" s="2"/>
      <c r="D367" s="2"/>
      <c r="E367" s="2"/>
      <c r="F367" s="33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73"/>
      <c r="S367"/>
    </row>
    <row r="368" spans="1:19" s="1" customFormat="1" x14ac:dyDescent="0.25">
      <c r="A368" s="2"/>
      <c r="B368" s="2"/>
      <c r="C368" s="2"/>
      <c r="D368" s="2"/>
      <c r="E368" s="2"/>
      <c r="F368" s="33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73"/>
      <c r="S368"/>
    </row>
    <row r="369" spans="1:19" s="1" customFormat="1" x14ac:dyDescent="0.25">
      <c r="A369" s="2"/>
      <c r="B369" s="2"/>
      <c r="C369" s="2"/>
      <c r="D369" s="2"/>
      <c r="E369" s="2"/>
      <c r="F369" s="33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73"/>
      <c r="S369"/>
    </row>
    <row r="370" spans="1:19" s="1" customFormat="1" x14ac:dyDescent="0.25">
      <c r="A370" s="2"/>
      <c r="B370" s="2"/>
      <c r="C370" s="2"/>
      <c r="D370" s="2"/>
      <c r="E370" s="2"/>
      <c r="F370" s="33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73"/>
      <c r="S370"/>
    </row>
    <row r="371" spans="1:19" s="1" customFormat="1" x14ac:dyDescent="0.25">
      <c r="A371" s="2"/>
      <c r="B371" s="2"/>
      <c r="C371" s="2"/>
      <c r="D371" s="2"/>
      <c r="E371" s="2"/>
      <c r="F371" s="33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73"/>
      <c r="S371"/>
    </row>
    <row r="372" spans="1:19" s="1" customFormat="1" x14ac:dyDescent="0.25">
      <c r="A372" s="2"/>
      <c r="B372" s="2"/>
      <c r="C372" s="2"/>
      <c r="D372" s="2"/>
      <c r="E372" s="2"/>
      <c r="F372" s="33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73"/>
      <c r="S372"/>
    </row>
    <row r="373" spans="1:19" s="1" customFormat="1" x14ac:dyDescent="0.25">
      <c r="A373" s="2"/>
      <c r="B373" s="2"/>
      <c r="C373" s="2"/>
      <c r="D373" s="2"/>
      <c r="E373" s="2"/>
      <c r="F373" s="33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73"/>
      <c r="S373"/>
    </row>
    <row r="374" spans="1:19" s="1" customFormat="1" x14ac:dyDescent="0.25">
      <c r="A374" s="2"/>
      <c r="B374" s="2"/>
      <c r="C374" s="2"/>
      <c r="D374" s="2"/>
      <c r="E374" s="2"/>
      <c r="F374" s="33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73"/>
      <c r="S374"/>
    </row>
    <row r="375" spans="1:19" s="1" customFormat="1" x14ac:dyDescent="0.25">
      <c r="A375" s="2"/>
      <c r="B375" s="2"/>
      <c r="C375" s="2"/>
      <c r="D375" s="2"/>
      <c r="E375" s="2"/>
      <c r="F375" s="33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73"/>
      <c r="S375"/>
    </row>
    <row r="376" spans="1:19" s="1" customFormat="1" x14ac:dyDescent="0.25">
      <c r="A376" s="2"/>
      <c r="B376" s="2"/>
      <c r="C376" s="2"/>
      <c r="D376" s="2"/>
      <c r="E376" s="2"/>
      <c r="F376" s="33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73"/>
      <c r="S376"/>
    </row>
    <row r="377" spans="1:19" s="1" customFormat="1" x14ac:dyDescent="0.25">
      <c r="A377" s="2"/>
      <c r="B377" s="2"/>
      <c r="C377" s="2"/>
      <c r="D377" s="2"/>
      <c r="E377" s="2"/>
      <c r="F377" s="33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73"/>
      <c r="S377"/>
    </row>
    <row r="378" spans="1:19" s="1" customFormat="1" x14ac:dyDescent="0.25">
      <c r="A378" s="2"/>
      <c r="B378" s="2"/>
      <c r="C378" s="2"/>
      <c r="D378" s="2"/>
      <c r="E378" s="2"/>
      <c r="F378" s="33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73"/>
      <c r="S378"/>
    </row>
    <row r="379" spans="1:19" s="1" customFormat="1" x14ac:dyDescent="0.25">
      <c r="A379" s="2"/>
      <c r="B379" s="2"/>
      <c r="C379" s="2"/>
      <c r="D379" s="2"/>
      <c r="E379" s="2"/>
      <c r="F379" s="33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73"/>
      <c r="S379"/>
    </row>
    <row r="380" spans="1:19" s="1" customFormat="1" x14ac:dyDescent="0.25">
      <c r="A380" s="2"/>
      <c r="B380" s="2"/>
      <c r="C380" s="2"/>
      <c r="D380" s="2"/>
      <c r="E380" s="2"/>
      <c r="F380" s="33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73"/>
      <c r="S380"/>
    </row>
    <row r="381" spans="1:19" s="1" customFormat="1" x14ac:dyDescent="0.25">
      <c r="A381" s="2"/>
      <c r="B381" s="2"/>
      <c r="C381" s="2"/>
      <c r="D381" s="2"/>
      <c r="E381" s="2"/>
      <c r="F381" s="33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73"/>
      <c r="S381"/>
    </row>
    <row r="382" spans="1:19" s="1" customFormat="1" x14ac:dyDescent="0.25">
      <c r="A382" s="2"/>
      <c r="B382" s="2"/>
      <c r="C382" s="2"/>
      <c r="D382" s="2"/>
      <c r="E382" s="2"/>
      <c r="F382" s="33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73"/>
      <c r="S382"/>
    </row>
    <row r="383" spans="1:19" s="1" customFormat="1" x14ac:dyDescent="0.25">
      <c r="A383" s="2"/>
      <c r="B383" s="2"/>
      <c r="C383" s="2"/>
      <c r="D383" s="2"/>
      <c r="E383" s="2"/>
      <c r="F383" s="33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73"/>
      <c r="S383"/>
    </row>
    <row r="384" spans="1:19" s="1" customFormat="1" x14ac:dyDescent="0.25">
      <c r="A384" s="2"/>
      <c r="B384" s="2"/>
      <c r="C384" s="2"/>
      <c r="D384" s="2"/>
      <c r="E384" s="2"/>
      <c r="F384" s="33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73"/>
      <c r="S384"/>
    </row>
    <row r="385" spans="1:19" s="1" customFormat="1" x14ac:dyDescent="0.25">
      <c r="A385" s="2"/>
      <c r="B385" s="2"/>
      <c r="C385" s="2"/>
      <c r="D385" s="2"/>
      <c r="E385" s="2"/>
      <c r="F385" s="33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73"/>
      <c r="S385"/>
    </row>
    <row r="386" spans="1:19" s="1" customFormat="1" x14ac:dyDescent="0.25">
      <c r="A386" s="2"/>
      <c r="B386" s="2"/>
      <c r="C386" s="2"/>
      <c r="D386" s="2"/>
      <c r="E386" s="2"/>
      <c r="F386" s="33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73"/>
      <c r="S386"/>
    </row>
    <row r="387" spans="1:19" s="1" customFormat="1" x14ac:dyDescent="0.25">
      <c r="A387" s="2"/>
      <c r="B387" s="2"/>
      <c r="C387" s="2"/>
      <c r="D387" s="2"/>
      <c r="E387" s="2"/>
      <c r="F387" s="33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73"/>
      <c r="S387"/>
    </row>
    <row r="388" spans="1:19" s="1" customFormat="1" x14ac:dyDescent="0.25">
      <c r="A388" s="2"/>
      <c r="B388" s="2"/>
      <c r="C388" s="2"/>
      <c r="D388" s="2"/>
      <c r="E388" s="2"/>
      <c r="F388" s="33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73"/>
      <c r="S388"/>
    </row>
    <row r="389" spans="1:19" s="1" customFormat="1" x14ac:dyDescent="0.25">
      <c r="A389" s="2"/>
      <c r="B389" s="2"/>
      <c r="C389" s="2"/>
      <c r="D389" s="2"/>
      <c r="E389" s="2"/>
      <c r="F389" s="33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73"/>
      <c r="S389"/>
    </row>
    <row r="390" spans="1:19" s="1" customFormat="1" x14ac:dyDescent="0.25">
      <c r="A390" s="2"/>
      <c r="B390" s="2"/>
      <c r="C390" s="2"/>
      <c r="D390" s="2"/>
      <c r="E390" s="2"/>
      <c r="F390" s="33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73"/>
      <c r="S390"/>
    </row>
    <row r="391" spans="1:19" s="1" customFormat="1" x14ac:dyDescent="0.25">
      <c r="A391" s="2"/>
      <c r="B391" s="2"/>
      <c r="C391" s="2"/>
      <c r="D391" s="2"/>
      <c r="E391" s="2"/>
      <c r="F391" s="33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73"/>
      <c r="S391"/>
    </row>
    <row r="392" spans="1:19" s="1" customFormat="1" x14ac:dyDescent="0.25">
      <c r="A392" s="2"/>
      <c r="B392" s="2"/>
      <c r="C392" s="2"/>
      <c r="D392" s="2"/>
      <c r="E392" s="2"/>
      <c r="F392" s="33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73"/>
      <c r="S392"/>
    </row>
    <row r="393" spans="1:19" s="1" customFormat="1" x14ac:dyDescent="0.25">
      <c r="A393" s="2"/>
      <c r="B393" s="2"/>
      <c r="C393" s="2"/>
      <c r="D393" s="2"/>
      <c r="E393" s="2"/>
      <c r="F393" s="33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73"/>
      <c r="S393"/>
    </row>
    <row r="394" spans="1:19" s="1" customFormat="1" x14ac:dyDescent="0.25">
      <c r="A394" s="2"/>
      <c r="B394" s="2"/>
      <c r="C394" s="2"/>
      <c r="D394" s="2"/>
      <c r="E394" s="2"/>
      <c r="F394" s="33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73"/>
      <c r="S394"/>
    </row>
    <row r="395" spans="1:19" s="1" customFormat="1" x14ac:dyDescent="0.25">
      <c r="A395" s="2"/>
      <c r="B395" s="2"/>
      <c r="C395" s="2"/>
      <c r="D395" s="2"/>
      <c r="E395" s="2"/>
      <c r="F395" s="33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73"/>
      <c r="S395"/>
    </row>
    <row r="396" spans="1:19" s="1" customFormat="1" x14ac:dyDescent="0.25">
      <c r="A396" s="2"/>
      <c r="B396" s="2"/>
      <c r="C396" s="2"/>
      <c r="D396" s="2"/>
      <c r="E396" s="2"/>
      <c r="F396" s="33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73"/>
      <c r="S396"/>
    </row>
    <row r="397" spans="1:19" s="1" customFormat="1" x14ac:dyDescent="0.25">
      <c r="A397" s="2"/>
      <c r="B397" s="2"/>
      <c r="C397" s="2"/>
      <c r="D397" s="2"/>
      <c r="E397" s="2"/>
      <c r="F397" s="33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73"/>
      <c r="S397"/>
    </row>
    <row r="398" spans="1:19" s="1" customFormat="1" x14ac:dyDescent="0.25">
      <c r="A398" s="2"/>
      <c r="B398" s="2"/>
      <c r="C398" s="2"/>
      <c r="D398" s="2"/>
      <c r="E398" s="2"/>
      <c r="F398" s="33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73"/>
      <c r="S398"/>
    </row>
    <row r="399" spans="1:19" s="1" customFormat="1" x14ac:dyDescent="0.25">
      <c r="A399" s="2"/>
      <c r="B399" s="2"/>
      <c r="C399" s="2"/>
      <c r="D399" s="2"/>
      <c r="E399" s="2"/>
      <c r="F399" s="33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73"/>
      <c r="S399"/>
    </row>
    <row r="400" spans="1:19" s="1" customFormat="1" x14ac:dyDescent="0.25">
      <c r="A400" s="2"/>
      <c r="B400" s="2"/>
      <c r="C400" s="2"/>
      <c r="D400" s="2"/>
      <c r="E400" s="2"/>
      <c r="F400" s="33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73"/>
      <c r="S400"/>
    </row>
    <row r="401" spans="1:19" s="1" customFormat="1" x14ac:dyDescent="0.25">
      <c r="A401" s="2"/>
      <c r="B401" s="2"/>
      <c r="C401" s="2"/>
      <c r="D401" s="2"/>
      <c r="E401" s="2"/>
      <c r="F401" s="33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73"/>
      <c r="S401"/>
    </row>
    <row r="402" spans="1:19" s="1" customFormat="1" x14ac:dyDescent="0.25">
      <c r="A402" s="2"/>
      <c r="B402" s="2"/>
      <c r="C402" s="2"/>
      <c r="D402" s="2"/>
      <c r="E402" s="2"/>
      <c r="F402" s="33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73"/>
      <c r="S402"/>
    </row>
    <row r="403" spans="1:19" s="1" customFormat="1" x14ac:dyDescent="0.25">
      <c r="A403" s="2"/>
      <c r="B403" s="2"/>
      <c r="C403" s="2"/>
      <c r="D403" s="2"/>
      <c r="E403" s="2"/>
      <c r="F403" s="33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73"/>
      <c r="S403"/>
    </row>
    <row r="404" spans="1:19" s="1" customFormat="1" x14ac:dyDescent="0.25">
      <c r="A404" s="2"/>
      <c r="B404" s="2"/>
      <c r="C404" s="2"/>
      <c r="D404" s="2"/>
      <c r="E404" s="2"/>
      <c r="F404" s="33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73"/>
      <c r="S404"/>
    </row>
    <row r="405" spans="1:19" s="1" customFormat="1" x14ac:dyDescent="0.25">
      <c r="A405" s="2"/>
      <c r="B405" s="2"/>
      <c r="C405" s="2"/>
      <c r="D405" s="2"/>
      <c r="E405" s="2"/>
      <c r="F405" s="33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73"/>
      <c r="S405"/>
    </row>
    <row r="406" spans="1:19" s="1" customFormat="1" x14ac:dyDescent="0.25">
      <c r="A406" s="2"/>
      <c r="B406" s="2"/>
      <c r="C406" s="2"/>
      <c r="D406" s="2"/>
      <c r="E406" s="2"/>
      <c r="F406" s="33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73"/>
      <c r="S406"/>
    </row>
    <row r="407" spans="1:19" s="1" customFormat="1" x14ac:dyDescent="0.25">
      <c r="A407" s="2"/>
      <c r="B407" s="2"/>
      <c r="C407" s="2"/>
      <c r="D407" s="2"/>
      <c r="E407" s="2"/>
      <c r="F407" s="33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73"/>
      <c r="S407"/>
    </row>
    <row r="408" spans="1:19" s="1" customFormat="1" x14ac:dyDescent="0.25">
      <c r="A408" s="2"/>
      <c r="B408" s="2"/>
      <c r="C408" s="2"/>
      <c r="D408" s="2"/>
      <c r="E408" s="2"/>
      <c r="F408" s="33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73"/>
      <c r="S408"/>
    </row>
    <row r="409" spans="1:19" s="1" customFormat="1" x14ac:dyDescent="0.25">
      <c r="A409" s="2"/>
      <c r="B409" s="2"/>
      <c r="C409" s="2"/>
      <c r="D409" s="2"/>
      <c r="E409" s="2"/>
      <c r="F409" s="33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73"/>
      <c r="S409"/>
    </row>
    <row r="410" spans="1:19" s="1" customFormat="1" x14ac:dyDescent="0.25">
      <c r="A410" s="2"/>
      <c r="B410" s="2"/>
      <c r="C410" s="2"/>
      <c r="D410" s="2"/>
      <c r="E410" s="2"/>
      <c r="F410" s="33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73"/>
      <c r="S410"/>
    </row>
    <row r="411" spans="1:19" s="1" customFormat="1" x14ac:dyDescent="0.25">
      <c r="A411" s="2"/>
      <c r="B411" s="2"/>
      <c r="C411" s="2"/>
      <c r="D411" s="2"/>
      <c r="E411" s="2"/>
      <c r="F411" s="33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73"/>
      <c r="S411"/>
    </row>
    <row r="412" spans="1:19" s="1" customFormat="1" x14ac:dyDescent="0.25">
      <c r="A412" s="2"/>
      <c r="B412" s="2"/>
      <c r="C412" s="2"/>
      <c r="D412" s="2"/>
      <c r="E412" s="2"/>
      <c r="F412" s="33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73"/>
      <c r="S412"/>
    </row>
    <row r="413" spans="1:19" s="1" customFormat="1" x14ac:dyDescent="0.25">
      <c r="A413" s="2"/>
      <c r="B413" s="2"/>
      <c r="C413" s="2"/>
      <c r="D413" s="2"/>
      <c r="E413" s="2"/>
      <c r="F413" s="33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73"/>
      <c r="S413"/>
    </row>
    <row r="414" spans="1:19" s="1" customFormat="1" x14ac:dyDescent="0.25">
      <c r="A414" s="2"/>
      <c r="B414" s="2"/>
      <c r="C414" s="2"/>
      <c r="D414" s="2"/>
      <c r="E414" s="2"/>
      <c r="F414" s="33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73"/>
      <c r="S414"/>
    </row>
    <row r="415" spans="1:19" s="1" customFormat="1" x14ac:dyDescent="0.25">
      <c r="A415" s="2"/>
      <c r="B415" s="2"/>
      <c r="C415" s="2"/>
      <c r="D415" s="2"/>
      <c r="E415" s="2"/>
      <c r="F415" s="33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73"/>
      <c r="S415"/>
    </row>
    <row r="416" spans="1:19" s="1" customFormat="1" x14ac:dyDescent="0.25">
      <c r="A416" s="2"/>
      <c r="B416" s="2"/>
      <c r="C416" s="2"/>
      <c r="D416" s="2"/>
      <c r="E416" s="2"/>
      <c r="F416" s="33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73"/>
      <c r="S416"/>
    </row>
    <row r="417" spans="1:19" s="1" customFormat="1" x14ac:dyDescent="0.25">
      <c r="A417" s="2"/>
      <c r="B417" s="2"/>
      <c r="C417" s="2"/>
      <c r="D417" s="2"/>
      <c r="E417" s="2"/>
      <c r="F417" s="33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73"/>
      <c r="S417"/>
    </row>
    <row r="418" spans="1:19" s="1" customFormat="1" x14ac:dyDescent="0.25">
      <c r="A418" s="2"/>
      <c r="B418" s="2"/>
      <c r="C418" s="2"/>
      <c r="D418" s="2"/>
      <c r="E418" s="2"/>
      <c r="F418" s="33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73"/>
      <c r="S418"/>
    </row>
    <row r="419" spans="1:19" s="1" customFormat="1" x14ac:dyDescent="0.25">
      <c r="A419" s="2"/>
      <c r="B419" s="2"/>
      <c r="C419" s="2"/>
      <c r="D419" s="2"/>
      <c r="E419" s="2"/>
      <c r="F419" s="33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73"/>
      <c r="S419"/>
    </row>
    <row r="420" spans="1:19" s="1" customFormat="1" x14ac:dyDescent="0.25">
      <c r="A420" s="2"/>
      <c r="B420" s="2"/>
      <c r="C420" s="2"/>
      <c r="D420" s="2"/>
      <c r="E420" s="2"/>
      <c r="F420" s="33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73"/>
      <c r="S420"/>
    </row>
    <row r="421" spans="1:19" s="1" customFormat="1" x14ac:dyDescent="0.25">
      <c r="A421" s="2"/>
      <c r="B421" s="2"/>
      <c r="C421" s="2"/>
      <c r="D421" s="2"/>
      <c r="E421" s="2"/>
      <c r="F421" s="33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73"/>
      <c r="S421"/>
    </row>
    <row r="422" spans="1:19" s="1" customFormat="1" x14ac:dyDescent="0.25">
      <c r="A422" s="2"/>
      <c r="B422" s="2"/>
      <c r="C422" s="2"/>
      <c r="D422" s="2"/>
      <c r="E422" s="2"/>
      <c r="F422" s="33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73"/>
      <c r="S422"/>
    </row>
    <row r="423" spans="1:19" s="1" customFormat="1" x14ac:dyDescent="0.25">
      <c r="A423" s="2"/>
      <c r="B423" s="2"/>
      <c r="C423" s="2"/>
      <c r="D423" s="2"/>
      <c r="E423" s="2"/>
      <c r="F423" s="33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73"/>
      <c r="S423"/>
    </row>
    <row r="424" spans="1:19" s="1" customFormat="1" x14ac:dyDescent="0.25">
      <c r="A424" s="2"/>
      <c r="B424" s="2"/>
      <c r="C424" s="2"/>
      <c r="D424" s="2"/>
      <c r="E424" s="2"/>
      <c r="F424" s="33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73"/>
      <c r="S424"/>
    </row>
    <row r="425" spans="1:19" s="1" customFormat="1" x14ac:dyDescent="0.25">
      <c r="A425" s="2"/>
      <c r="B425" s="2"/>
      <c r="C425" s="2"/>
      <c r="D425" s="2"/>
      <c r="E425" s="2"/>
      <c r="F425" s="33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73"/>
      <c r="S425"/>
    </row>
    <row r="426" spans="1:19" s="1" customFormat="1" x14ac:dyDescent="0.25">
      <c r="A426" s="2"/>
      <c r="B426" s="2"/>
      <c r="C426" s="2"/>
      <c r="D426" s="2"/>
      <c r="E426" s="2"/>
      <c r="F426" s="33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73"/>
      <c r="S426"/>
    </row>
    <row r="427" spans="1:19" s="1" customFormat="1" x14ac:dyDescent="0.25">
      <c r="A427" s="2"/>
      <c r="B427" s="2"/>
      <c r="C427" s="2"/>
      <c r="D427" s="2"/>
      <c r="E427" s="2"/>
      <c r="F427" s="33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73"/>
      <c r="S427"/>
    </row>
    <row r="428" spans="1:19" s="1" customFormat="1" x14ac:dyDescent="0.25">
      <c r="A428" s="2"/>
      <c r="B428" s="2"/>
      <c r="C428" s="2"/>
      <c r="D428" s="2"/>
      <c r="E428" s="2"/>
      <c r="F428" s="33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73"/>
      <c r="S428"/>
    </row>
    <row r="429" spans="1:19" s="1" customFormat="1" x14ac:dyDescent="0.25">
      <c r="A429" s="2"/>
      <c r="B429" s="2"/>
      <c r="C429" s="2"/>
      <c r="D429" s="2"/>
      <c r="E429" s="2"/>
      <c r="F429" s="33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73"/>
      <c r="S429"/>
    </row>
    <row r="430" spans="1:19" s="1" customFormat="1" x14ac:dyDescent="0.25">
      <c r="A430" s="2"/>
      <c r="B430" s="2"/>
      <c r="C430" s="2"/>
      <c r="D430" s="2"/>
      <c r="E430" s="2"/>
      <c r="F430" s="33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73"/>
      <c r="S430"/>
    </row>
    <row r="431" spans="1:19" s="1" customFormat="1" x14ac:dyDescent="0.25">
      <c r="A431" s="2"/>
      <c r="B431" s="2"/>
      <c r="C431" s="2"/>
      <c r="D431" s="2"/>
      <c r="E431" s="2"/>
      <c r="F431" s="33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73"/>
      <c r="S431"/>
    </row>
    <row r="432" spans="1:19" s="1" customFormat="1" x14ac:dyDescent="0.25">
      <c r="A432" s="2"/>
      <c r="B432" s="2"/>
      <c r="C432" s="2"/>
      <c r="D432" s="2"/>
      <c r="E432" s="2"/>
      <c r="F432" s="33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73"/>
      <c r="S432"/>
    </row>
    <row r="433" spans="1:19" s="1" customFormat="1" x14ac:dyDescent="0.25">
      <c r="A433" s="2"/>
      <c r="B433" s="2"/>
      <c r="C433" s="2"/>
      <c r="D433" s="2"/>
      <c r="E433" s="2"/>
      <c r="F433" s="33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73"/>
      <c r="S433"/>
    </row>
    <row r="434" spans="1:19" s="1" customFormat="1" x14ac:dyDescent="0.25">
      <c r="A434" s="2"/>
      <c r="B434" s="2"/>
      <c r="C434" s="2"/>
      <c r="D434" s="2"/>
      <c r="E434" s="2"/>
      <c r="F434" s="33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73"/>
      <c r="S434"/>
    </row>
    <row r="435" spans="1:19" s="1" customFormat="1" x14ac:dyDescent="0.25">
      <c r="A435" s="2"/>
      <c r="B435" s="2"/>
      <c r="C435" s="2"/>
      <c r="D435" s="2"/>
      <c r="E435" s="2"/>
      <c r="F435" s="33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73"/>
      <c r="S435"/>
    </row>
    <row r="436" spans="1:19" s="1" customFormat="1" x14ac:dyDescent="0.25">
      <c r="A436" s="2"/>
      <c r="B436" s="2"/>
      <c r="C436" s="2"/>
      <c r="D436" s="2"/>
      <c r="E436" s="2"/>
      <c r="F436" s="33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73"/>
      <c r="S436"/>
    </row>
    <row r="437" spans="1:19" s="1" customFormat="1" x14ac:dyDescent="0.25">
      <c r="A437" s="2"/>
      <c r="B437" s="2"/>
      <c r="C437" s="2"/>
      <c r="D437" s="2"/>
      <c r="E437" s="2"/>
      <c r="F437" s="33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73"/>
      <c r="S437"/>
    </row>
    <row r="438" spans="1:19" s="1" customFormat="1" x14ac:dyDescent="0.25">
      <c r="A438" s="2"/>
      <c r="B438" s="2"/>
      <c r="C438" s="2"/>
      <c r="D438" s="2"/>
      <c r="E438" s="2"/>
      <c r="F438" s="33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73"/>
      <c r="S438"/>
    </row>
    <row r="439" spans="1:19" s="1" customFormat="1" x14ac:dyDescent="0.25">
      <c r="A439" s="2"/>
      <c r="B439" s="2"/>
      <c r="C439" s="2"/>
      <c r="D439" s="2"/>
      <c r="E439" s="2"/>
      <c r="F439" s="33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73"/>
      <c r="S439"/>
    </row>
    <row r="440" spans="1:19" s="1" customFormat="1" x14ac:dyDescent="0.25">
      <c r="A440" s="2"/>
      <c r="B440" s="2"/>
      <c r="C440" s="2"/>
      <c r="D440" s="2"/>
      <c r="E440" s="2"/>
      <c r="F440" s="33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73"/>
      <c r="S440"/>
    </row>
    <row r="441" spans="1:19" s="1" customFormat="1" x14ac:dyDescent="0.25">
      <c r="A441" s="2"/>
      <c r="B441" s="2"/>
      <c r="C441" s="2"/>
      <c r="D441" s="2"/>
      <c r="E441" s="2"/>
      <c r="F441" s="33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73"/>
      <c r="S441"/>
    </row>
    <row r="442" spans="1:19" s="1" customFormat="1" x14ac:dyDescent="0.25">
      <c r="A442" s="2"/>
      <c r="B442" s="2"/>
      <c r="C442" s="2"/>
      <c r="D442" s="2"/>
      <c r="E442" s="2"/>
      <c r="F442" s="33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73"/>
      <c r="S442"/>
    </row>
    <row r="443" spans="1:19" s="1" customFormat="1" x14ac:dyDescent="0.25">
      <c r="A443" s="2"/>
      <c r="B443" s="2"/>
      <c r="C443" s="2"/>
      <c r="D443" s="2"/>
      <c r="E443" s="2"/>
      <c r="F443" s="33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73"/>
      <c r="S443"/>
    </row>
    <row r="444" spans="1:19" s="1" customFormat="1" x14ac:dyDescent="0.25">
      <c r="A444" s="2"/>
      <c r="B444" s="2"/>
      <c r="C444" s="2"/>
      <c r="D444" s="2"/>
      <c r="E444" s="2"/>
      <c r="F444" s="33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73"/>
      <c r="S444"/>
    </row>
    <row r="445" spans="1:19" s="1" customFormat="1" x14ac:dyDescent="0.25">
      <c r="A445" s="2"/>
      <c r="B445" s="2"/>
      <c r="C445" s="2"/>
      <c r="D445" s="2"/>
      <c r="E445" s="2"/>
      <c r="F445" s="33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73"/>
      <c r="S445"/>
    </row>
    <row r="446" spans="1:19" s="1" customFormat="1" x14ac:dyDescent="0.25">
      <c r="A446" s="2"/>
      <c r="B446" s="2"/>
      <c r="C446" s="2"/>
      <c r="D446" s="2"/>
      <c r="E446" s="2"/>
      <c r="F446" s="33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73"/>
      <c r="S446"/>
    </row>
    <row r="447" spans="1:19" s="1" customFormat="1" x14ac:dyDescent="0.25">
      <c r="A447" s="2"/>
      <c r="B447" s="2"/>
      <c r="C447" s="2"/>
      <c r="D447" s="2"/>
      <c r="E447" s="2"/>
      <c r="F447" s="33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73"/>
      <c r="S447"/>
    </row>
    <row r="448" spans="1:19" s="1" customFormat="1" x14ac:dyDescent="0.25">
      <c r="A448" s="2"/>
      <c r="B448" s="2"/>
      <c r="C448" s="2"/>
      <c r="D448" s="2"/>
      <c r="E448" s="2"/>
      <c r="F448" s="33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73"/>
      <c r="S448"/>
    </row>
    <row r="449" spans="1:19" s="1" customFormat="1" x14ac:dyDescent="0.25">
      <c r="A449" s="2"/>
      <c r="B449" s="2"/>
      <c r="C449" s="2"/>
      <c r="D449" s="2"/>
      <c r="E449" s="2"/>
      <c r="F449" s="33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73"/>
      <c r="S449"/>
    </row>
    <row r="450" spans="1:19" s="1" customFormat="1" x14ac:dyDescent="0.25">
      <c r="A450" s="2"/>
      <c r="B450" s="2"/>
      <c r="C450" s="2"/>
      <c r="D450" s="2"/>
      <c r="E450" s="2"/>
      <c r="F450" s="33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73"/>
      <c r="S450"/>
    </row>
    <row r="451" spans="1:19" s="1" customFormat="1" x14ac:dyDescent="0.25">
      <c r="A451" s="2"/>
      <c r="B451" s="2"/>
      <c r="C451" s="2"/>
      <c r="D451" s="2"/>
      <c r="E451" s="2"/>
      <c r="F451" s="33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73"/>
      <c r="S451"/>
    </row>
    <row r="452" spans="1:19" s="1" customFormat="1" x14ac:dyDescent="0.25">
      <c r="A452" s="2"/>
      <c r="B452" s="2"/>
      <c r="C452" s="2"/>
      <c r="D452" s="2"/>
      <c r="E452" s="2"/>
      <c r="F452" s="33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73"/>
      <c r="S452"/>
    </row>
    <row r="453" spans="1:19" s="1" customFormat="1" x14ac:dyDescent="0.25">
      <c r="A453" s="2"/>
      <c r="B453" s="2"/>
      <c r="C453" s="2"/>
      <c r="D453" s="2"/>
      <c r="E453" s="2"/>
      <c r="F453" s="33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73"/>
      <c r="S453"/>
    </row>
    <row r="454" spans="1:19" s="1" customFormat="1" x14ac:dyDescent="0.25">
      <c r="A454" s="2"/>
      <c r="B454" s="2"/>
      <c r="C454" s="2"/>
      <c r="D454" s="2"/>
      <c r="E454" s="2"/>
      <c r="F454" s="33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73"/>
      <c r="S454"/>
    </row>
    <row r="455" spans="1:19" s="1" customFormat="1" x14ac:dyDescent="0.25">
      <c r="A455" s="2"/>
      <c r="B455" s="2"/>
      <c r="C455" s="2"/>
      <c r="D455" s="2"/>
      <c r="E455" s="2"/>
      <c r="F455" s="33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73"/>
      <c r="S455"/>
    </row>
    <row r="456" spans="1:19" s="1" customFormat="1" x14ac:dyDescent="0.25">
      <c r="A456" s="2"/>
      <c r="B456" s="2"/>
      <c r="C456" s="2"/>
      <c r="D456" s="2"/>
      <c r="E456" s="2"/>
      <c r="F456" s="33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73"/>
      <c r="S456"/>
    </row>
    <row r="457" spans="1:19" s="1" customFormat="1" x14ac:dyDescent="0.25">
      <c r="A457" s="2"/>
      <c r="B457" s="2"/>
      <c r="C457" s="2"/>
      <c r="D457" s="2"/>
      <c r="E457" s="2"/>
      <c r="F457" s="33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73"/>
      <c r="S457"/>
    </row>
    <row r="458" spans="1:19" s="1" customFormat="1" x14ac:dyDescent="0.25">
      <c r="A458" s="2"/>
      <c r="B458" s="2"/>
      <c r="C458" s="2"/>
      <c r="D458" s="2"/>
      <c r="E458" s="2"/>
      <c r="F458" s="33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73"/>
      <c r="S458"/>
    </row>
    <row r="459" spans="1:19" s="1" customFormat="1" x14ac:dyDescent="0.25">
      <c r="A459" s="2"/>
      <c r="B459" s="2"/>
      <c r="C459" s="2"/>
      <c r="D459" s="2"/>
      <c r="E459" s="2"/>
      <c r="F459" s="33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73"/>
      <c r="S459"/>
    </row>
    <row r="460" spans="1:19" s="1" customFormat="1" x14ac:dyDescent="0.25">
      <c r="A460" s="2"/>
      <c r="B460" s="2"/>
      <c r="C460" s="2"/>
      <c r="D460" s="2"/>
      <c r="E460" s="2"/>
      <c r="F460" s="33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73"/>
      <c r="S460"/>
    </row>
    <row r="461" spans="1:19" s="1" customFormat="1" x14ac:dyDescent="0.25">
      <c r="A461" s="2"/>
      <c r="B461" s="2"/>
      <c r="C461" s="2"/>
      <c r="D461" s="2"/>
      <c r="E461" s="2"/>
      <c r="F461" s="33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73"/>
      <c r="S461"/>
    </row>
    <row r="462" spans="1:19" s="1" customFormat="1" x14ac:dyDescent="0.25">
      <c r="A462" s="2"/>
      <c r="B462" s="2"/>
      <c r="C462" s="2"/>
      <c r="D462" s="2"/>
      <c r="E462" s="2"/>
      <c r="F462" s="33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73"/>
      <c r="S462"/>
    </row>
    <row r="463" spans="1:19" s="1" customFormat="1" x14ac:dyDescent="0.25">
      <c r="A463" s="2"/>
      <c r="B463" s="2"/>
      <c r="C463" s="2"/>
      <c r="D463" s="2"/>
      <c r="E463" s="2"/>
      <c r="F463" s="33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73"/>
      <c r="S463"/>
    </row>
    <row r="464" spans="1:19" s="1" customFormat="1" x14ac:dyDescent="0.25">
      <c r="A464" s="2"/>
      <c r="B464" s="2"/>
      <c r="C464" s="2"/>
      <c r="D464" s="2"/>
      <c r="E464" s="2"/>
      <c r="F464" s="33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73"/>
      <c r="S464"/>
    </row>
    <row r="465" spans="1:19" s="1" customFormat="1" x14ac:dyDescent="0.25">
      <c r="A465" s="2"/>
      <c r="B465" s="2"/>
      <c r="C465" s="2"/>
      <c r="D465" s="2"/>
      <c r="E465" s="2"/>
      <c r="F465" s="33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73"/>
      <c r="S465"/>
    </row>
    <row r="466" spans="1:19" s="1" customFormat="1" x14ac:dyDescent="0.25">
      <c r="A466" s="2"/>
      <c r="B466" s="2"/>
      <c r="C466" s="2"/>
      <c r="D466" s="2"/>
      <c r="E466" s="2"/>
      <c r="F466" s="33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73"/>
      <c r="S466"/>
    </row>
    <row r="467" spans="1:19" s="1" customFormat="1" x14ac:dyDescent="0.25">
      <c r="A467" s="2"/>
      <c r="B467" s="2"/>
      <c r="C467" s="2"/>
      <c r="D467" s="2"/>
      <c r="E467" s="2"/>
      <c r="F467" s="33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73"/>
      <c r="S467"/>
    </row>
    <row r="468" spans="1:19" s="1" customFormat="1" x14ac:dyDescent="0.25">
      <c r="A468" s="2"/>
      <c r="B468" s="2"/>
      <c r="C468" s="2"/>
      <c r="D468" s="2"/>
      <c r="E468" s="2"/>
      <c r="F468" s="33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73"/>
      <c r="S468"/>
    </row>
    <row r="469" spans="1:19" s="1" customFormat="1" x14ac:dyDescent="0.25">
      <c r="A469" s="2"/>
      <c r="B469" s="2"/>
      <c r="C469" s="2"/>
      <c r="D469" s="2"/>
      <c r="E469" s="2"/>
      <c r="F469" s="33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73"/>
      <c r="S469"/>
    </row>
    <row r="470" spans="1:19" s="1" customFormat="1" x14ac:dyDescent="0.25">
      <c r="A470" s="2"/>
      <c r="B470" s="2"/>
      <c r="C470" s="2"/>
      <c r="D470" s="2"/>
      <c r="E470" s="2"/>
      <c r="F470" s="33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73"/>
      <c r="S470"/>
    </row>
    <row r="471" spans="1:19" s="1" customFormat="1" x14ac:dyDescent="0.25">
      <c r="A471" s="2"/>
      <c r="B471" s="2"/>
      <c r="C471" s="2"/>
      <c r="D471" s="2"/>
      <c r="E471" s="2"/>
      <c r="F471" s="33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73"/>
      <c r="S471"/>
    </row>
    <row r="472" spans="1:19" s="1" customFormat="1" x14ac:dyDescent="0.25">
      <c r="A472" s="2"/>
      <c r="B472" s="2"/>
      <c r="C472" s="2"/>
      <c r="D472" s="2"/>
      <c r="E472" s="2"/>
      <c r="F472" s="33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73"/>
      <c r="S472"/>
    </row>
    <row r="473" spans="1:19" s="1" customFormat="1" x14ac:dyDescent="0.25">
      <c r="A473" s="2"/>
      <c r="B473" s="2"/>
      <c r="C473" s="2"/>
      <c r="D473" s="2"/>
      <c r="E473" s="2"/>
      <c r="F473" s="33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73"/>
      <c r="S473"/>
    </row>
    <row r="474" spans="1:19" s="1" customFormat="1" x14ac:dyDescent="0.25">
      <c r="A474" s="2"/>
      <c r="B474" s="2"/>
      <c r="C474" s="2"/>
      <c r="D474" s="2"/>
      <c r="E474" s="2"/>
      <c r="F474" s="33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73"/>
      <c r="S474"/>
    </row>
    <row r="475" spans="1:19" s="1" customFormat="1" x14ac:dyDescent="0.25">
      <c r="A475" s="2"/>
      <c r="B475" s="2"/>
      <c r="C475" s="2"/>
      <c r="D475" s="2"/>
      <c r="E475" s="2"/>
      <c r="F475" s="33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73"/>
      <c r="S475"/>
    </row>
    <row r="476" spans="1:19" s="1" customFormat="1" x14ac:dyDescent="0.25">
      <c r="A476" s="2"/>
      <c r="B476" s="2"/>
      <c r="C476" s="2"/>
      <c r="D476" s="2"/>
      <c r="E476" s="2"/>
      <c r="F476" s="33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73"/>
      <c r="S476"/>
    </row>
    <row r="477" spans="1:19" s="1" customFormat="1" x14ac:dyDescent="0.25">
      <c r="A477" s="2"/>
      <c r="B477" s="2"/>
      <c r="C477" s="2"/>
      <c r="D477" s="2"/>
      <c r="E477" s="2"/>
      <c r="F477" s="33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73"/>
      <c r="S477"/>
    </row>
    <row r="478" spans="1:19" s="1" customFormat="1" x14ac:dyDescent="0.25">
      <c r="A478" s="2"/>
      <c r="B478" s="2"/>
      <c r="C478" s="2"/>
      <c r="D478" s="2"/>
      <c r="E478" s="2"/>
      <c r="F478" s="33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73"/>
      <c r="S478"/>
    </row>
    <row r="479" spans="1:19" s="1" customFormat="1" x14ac:dyDescent="0.25">
      <c r="A479" s="2"/>
      <c r="B479" s="2"/>
      <c r="C479" s="2"/>
      <c r="D479" s="2"/>
      <c r="E479" s="2"/>
      <c r="F479" s="33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73"/>
      <c r="S479"/>
    </row>
    <row r="480" spans="1:19" s="1" customFormat="1" x14ac:dyDescent="0.25">
      <c r="A480" s="2"/>
      <c r="B480" s="2"/>
      <c r="C480" s="2"/>
      <c r="D480" s="2"/>
      <c r="E480" s="2"/>
      <c r="F480" s="33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73"/>
      <c r="S480"/>
    </row>
    <row r="481" spans="1:19" s="1" customFormat="1" x14ac:dyDescent="0.25">
      <c r="A481" s="2"/>
      <c r="B481" s="2"/>
      <c r="C481" s="2"/>
      <c r="D481" s="2"/>
      <c r="E481" s="2"/>
      <c r="F481" s="33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73"/>
      <c r="S481"/>
    </row>
    <row r="482" spans="1:19" s="1" customFormat="1" x14ac:dyDescent="0.25">
      <c r="A482" s="2"/>
      <c r="B482" s="2"/>
      <c r="C482" s="2"/>
      <c r="D482" s="2"/>
      <c r="E482" s="2"/>
      <c r="F482" s="33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73"/>
      <c r="S482"/>
    </row>
    <row r="483" spans="1:19" s="1" customFormat="1" x14ac:dyDescent="0.25">
      <c r="A483" s="2"/>
      <c r="B483" s="2"/>
      <c r="C483" s="2"/>
      <c r="D483" s="2"/>
      <c r="E483" s="2"/>
      <c r="F483" s="33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73"/>
      <c r="S483"/>
    </row>
    <row r="484" spans="1:19" s="1" customFormat="1" x14ac:dyDescent="0.25">
      <c r="A484" s="2"/>
      <c r="B484" s="2"/>
      <c r="C484" s="2"/>
      <c r="D484" s="2"/>
      <c r="E484" s="2"/>
      <c r="F484" s="33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73"/>
      <c r="S484"/>
    </row>
    <row r="485" spans="1:19" s="1" customFormat="1" x14ac:dyDescent="0.25">
      <c r="A485" s="2"/>
      <c r="B485" s="2"/>
      <c r="C485" s="2"/>
      <c r="D485" s="2"/>
      <c r="E485" s="2"/>
      <c r="F485" s="33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73"/>
      <c r="S485"/>
    </row>
    <row r="486" spans="1:19" s="1" customFormat="1" x14ac:dyDescent="0.25">
      <c r="A486" s="2"/>
      <c r="B486" s="2"/>
      <c r="C486" s="2"/>
      <c r="D486" s="2"/>
      <c r="E486" s="2"/>
      <c r="F486" s="33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73"/>
      <c r="S486"/>
    </row>
    <row r="487" spans="1:19" s="1" customFormat="1" x14ac:dyDescent="0.25">
      <c r="A487" s="2"/>
      <c r="B487" s="2"/>
      <c r="C487" s="2"/>
      <c r="D487" s="2"/>
      <c r="E487" s="2"/>
      <c r="F487" s="33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73"/>
      <c r="S487"/>
    </row>
    <row r="488" spans="1:19" s="1" customFormat="1" x14ac:dyDescent="0.25">
      <c r="A488" s="2"/>
      <c r="B488" s="2"/>
      <c r="C488" s="2"/>
      <c r="D488" s="2"/>
      <c r="E488" s="2"/>
      <c r="F488" s="33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73"/>
      <c r="S488"/>
    </row>
    <row r="489" spans="1:19" s="1" customFormat="1" x14ac:dyDescent="0.25">
      <c r="A489" s="2"/>
      <c r="B489" s="2"/>
      <c r="C489" s="2"/>
      <c r="D489" s="2"/>
      <c r="E489" s="2"/>
      <c r="F489" s="33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73"/>
      <c r="S489"/>
    </row>
    <row r="490" spans="1:19" s="1" customFormat="1" x14ac:dyDescent="0.25">
      <c r="A490" s="2"/>
      <c r="B490" s="2"/>
      <c r="C490" s="2"/>
      <c r="D490" s="2"/>
      <c r="E490" s="2"/>
      <c r="F490" s="33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73"/>
      <c r="S490"/>
    </row>
    <row r="491" spans="1:19" s="1" customFormat="1" x14ac:dyDescent="0.25">
      <c r="A491" s="2"/>
      <c r="B491" s="2"/>
      <c r="C491" s="2"/>
      <c r="D491" s="2"/>
      <c r="E491" s="2"/>
      <c r="F491" s="33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73"/>
      <c r="S491"/>
    </row>
    <row r="492" spans="1:19" s="1" customFormat="1" x14ac:dyDescent="0.25">
      <c r="A492" s="2"/>
      <c r="B492" s="2"/>
      <c r="C492" s="2"/>
      <c r="D492" s="2"/>
      <c r="E492" s="2"/>
      <c r="F492" s="33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73"/>
      <c r="S492"/>
    </row>
    <row r="493" spans="1:19" s="1" customFormat="1" x14ac:dyDescent="0.25">
      <c r="A493" s="2"/>
      <c r="B493" s="2"/>
      <c r="C493" s="2"/>
      <c r="D493" s="2"/>
      <c r="E493" s="2"/>
      <c r="F493" s="33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73"/>
      <c r="S493"/>
    </row>
    <row r="494" spans="1:19" s="1" customFormat="1" x14ac:dyDescent="0.25">
      <c r="A494" s="2"/>
      <c r="B494" s="2"/>
      <c r="C494" s="2"/>
      <c r="D494" s="2"/>
      <c r="E494" s="2"/>
      <c r="F494" s="33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73"/>
      <c r="S494"/>
    </row>
    <row r="495" spans="1:19" s="1" customFormat="1" x14ac:dyDescent="0.25">
      <c r="A495" s="2"/>
      <c r="B495" s="2"/>
      <c r="C495" s="2"/>
      <c r="D495" s="2"/>
      <c r="E495" s="2"/>
      <c r="F495" s="33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73"/>
      <c r="S495"/>
    </row>
    <row r="496" spans="1:19" s="1" customFormat="1" x14ac:dyDescent="0.25">
      <c r="A496" s="2"/>
      <c r="B496" s="2"/>
      <c r="C496" s="2"/>
      <c r="D496" s="2"/>
      <c r="E496" s="2"/>
      <c r="F496" s="33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73"/>
      <c r="S496"/>
    </row>
    <row r="497" spans="1:19" s="1" customFormat="1" x14ac:dyDescent="0.25">
      <c r="A497" s="2"/>
      <c r="B497" s="2"/>
      <c r="C497" s="2"/>
      <c r="D497" s="2"/>
      <c r="E497" s="2"/>
      <c r="F497" s="33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73"/>
      <c r="S497"/>
    </row>
    <row r="498" spans="1:19" s="1" customFormat="1" x14ac:dyDescent="0.25">
      <c r="A498" s="2"/>
      <c r="B498" s="2"/>
      <c r="C498" s="2"/>
      <c r="D498" s="2"/>
      <c r="E498" s="2"/>
      <c r="F498" s="33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73"/>
      <c r="S498"/>
    </row>
    <row r="499" spans="1:19" s="1" customFormat="1" x14ac:dyDescent="0.25">
      <c r="A499" s="2"/>
      <c r="B499" s="2"/>
      <c r="C499" s="2"/>
      <c r="D499" s="2"/>
      <c r="E499" s="2"/>
      <c r="F499" s="33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73"/>
      <c r="S499"/>
    </row>
    <row r="500" spans="1:19" s="1" customFormat="1" x14ac:dyDescent="0.25">
      <c r="A500" s="2"/>
      <c r="B500" s="2"/>
      <c r="C500" s="2"/>
      <c r="D500" s="2"/>
      <c r="E500" s="2"/>
      <c r="F500" s="33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73"/>
      <c r="S500"/>
    </row>
    <row r="501" spans="1:19" s="1" customFormat="1" x14ac:dyDescent="0.25">
      <c r="A501" s="2"/>
      <c r="B501" s="2"/>
      <c r="C501" s="2"/>
      <c r="D501" s="2"/>
      <c r="E501" s="2"/>
      <c r="F501" s="33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73"/>
      <c r="S501"/>
    </row>
    <row r="502" spans="1:19" s="1" customFormat="1" x14ac:dyDescent="0.25">
      <c r="A502" s="2"/>
      <c r="B502" s="2"/>
      <c r="C502" s="2"/>
      <c r="D502" s="2"/>
      <c r="E502" s="2"/>
      <c r="F502" s="33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73"/>
      <c r="S502"/>
    </row>
    <row r="503" spans="1:19" s="1" customFormat="1" x14ac:dyDescent="0.25">
      <c r="A503" s="2"/>
      <c r="B503" s="2"/>
      <c r="C503" s="2"/>
      <c r="D503" s="2"/>
      <c r="E503" s="2"/>
      <c r="F503" s="33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73"/>
      <c r="S503"/>
    </row>
    <row r="504" spans="1:19" s="1" customFormat="1" x14ac:dyDescent="0.25">
      <c r="A504" s="2"/>
      <c r="B504" s="2"/>
      <c r="C504" s="2"/>
      <c r="D504" s="2"/>
      <c r="E504" s="2"/>
      <c r="F504" s="33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73"/>
      <c r="S504"/>
    </row>
    <row r="505" spans="1:19" s="1" customFormat="1" x14ac:dyDescent="0.25">
      <c r="A505" s="2"/>
      <c r="B505" s="2"/>
      <c r="C505" s="2"/>
      <c r="D505" s="2"/>
      <c r="E505" s="2"/>
      <c r="F505" s="33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73"/>
      <c r="S505"/>
    </row>
    <row r="506" spans="1:19" s="1" customFormat="1" x14ac:dyDescent="0.25">
      <c r="A506" s="2"/>
      <c r="B506" s="2"/>
      <c r="C506" s="2"/>
      <c r="D506" s="2"/>
      <c r="E506" s="2"/>
      <c r="F506" s="33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73"/>
      <c r="S506"/>
    </row>
    <row r="507" spans="1:19" s="1" customFormat="1" x14ac:dyDescent="0.25">
      <c r="A507" s="2"/>
      <c r="B507" s="2"/>
      <c r="C507" s="2"/>
      <c r="D507" s="2"/>
      <c r="E507" s="2"/>
      <c r="F507" s="33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73"/>
      <c r="S507"/>
    </row>
    <row r="508" spans="1:19" s="1" customFormat="1" x14ac:dyDescent="0.25">
      <c r="A508" s="2"/>
      <c r="B508" s="2"/>
      <c r="C508" s="2"/>
      <c r="D508" s="2"/>
      <c r="E508" s="2"/>
      <c r="F508" s="33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73"/>
      <c r="S508"/>
    </row>
    <row r="509" spans="1:19" s="1" customFormat="1" x14ac:dyDescent="0.25">
      <c r="A509" s="2"/>
      <c r="B509" s="2"/>
      <c r="C509" s="2"/>
      <c r="D509" s="2"/>
      <c r="E509" s="2"/>
      <c r="F509" s="33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73"/>
      <c r="S509"/>
    </row>
    <row r="510" spans="1:19" s="1" customFormat="1" x14ac:dyDescent="0.25">
      <c r="A510" s="2"/>
      <c r="B510" s="2"/>
      <c r="C510" s="2"/>
      <c r="D510" s="2"/>
      <c r="E510" s="2"/>
      <c r="F510" s="33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73"/>
      <c r="S510"/>
    </row>
    <row r="511" spans="1:19" s="1" customFormat="1" x14ac:dyDescent="0.25">
      <c r="A511" s="2"/>
      <c r="B511" s="2"/>
      <c r="C511" s="2"/>
      <c r="D511" s="2"/>
      <c r="E511" s="2"/>
      <c r="F511" s="33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73"/>
      <c r="S511"/>
    </row>
    <row r="512" spans="1:19" s="1" customFormat="1" x14ac:dyDescent="0.25">
      <c r="A512" s="2"/>
      <c r="B512" s="2"/>
      <c r="C512" s="2"/>
      <c r="D512" s="2"/>
      <c r="E512" s="2"/>
      <c r="F512" s="33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73"/>
      <c r="S512"/>
    </row>
    <row r="513" spans="1:19" s="1" customFormat="1" x14ac:dyDescent="0.25">
      <c r="A513" s="2"/>
      <c r="B513" s="2"/>
      <c r="C513" s="2"/>
      <c r="D513" s="2"/>
      <c r="E513" s="2"/>
      <c r="F513" s="33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73"/>
      <c r="S513"/>
    </row>
    <row r="514" spans="1:19" s="1" customFormat="1" x14ac:dyDescent="0.25">
      <c r="A514" s="2"/>
      <c r="B514" s="2"/>
      <c r="C514" s="2"/>
      <c r="D514" s="2"/>
      <c r="E514" s="2"/>
      <c r="F514" s="33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73"/>
      <c r="S514"/>
    </row>
    <row r="515" spans="1:19" s="1" customFormat="1" x14ac:dyDescent="0.25">
      <c r="A515" s="2"/>
      <c r="B515" s="2"/>
      <c r="C515" s="2"/>
      <c r="D515" s="2"/>
      <c r="E515" s="2"/>
      <c r="F515" s="33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73"/>
      <c r="S515"/>
    </row>
    <row r="516" spans="1:19" s="1" customFormat="1" x14ac:dyDescent="0.25">
      <c r="A516" s="2"/>
      <c r="B516" s="2"/>
      <c r="C516" s="2"/>
      <c r="D516" s="2"/>
      <c r="E516" s="2"/>
      <c r="F516" s="33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73"/>
      <c r="S516"/>
    </row>
    <row r="517" spans="1:19" s="1" customFormat="1" x14ac:dyDescent="0.25">
      <c r="A517" s="2"/>
      <c r="B517" s="2"/>
      <c r="C517" s="2"/>
      <c r="D517" s="2"/>
      <c r="E517" s="2"/>
      <c r="F517" s="33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73"/>
      <c r="S517"/>
    </row>
    <row r="518" spans="1:19" s="1" customFormat="1" x14ac:dyDescent="0.25">
      <c r="A518" s="2"/>
      <c r="B518" s="2"/>
      <c r="C518" s="2"/>
      <c r="D518" s="2"/>
      <c r="E518" s="2"/>
      <c r="F518" s="33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73"/>
      <c r="S518"/>
    </row>
    <row r="519" spans="1:19" s="1" customFormat="1" x14ac:dyDescent="0.25">
      <c r="A519" s="2"/>
      <c r="B519" s="2"/>
      <c r="C519" s="2"/>
      <c r="D519" s="2"/>
      <c r="E519" s="2"/>
      <c r="F519" s="33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73"/>
      <c r="S519"/>
    </row>
    <row r="520" spans="1:19" s="1" customFormat="1" x14ac:dyDescent="0.25">
      <c r="A520" s="2"/>
      <c r="B520" s="2"/>
      <c r="C520" s="2"/>
      <c r="D520" s="2"/>
      <c r="E520" s="2"/>
      <c r="F520" s="33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73"/>
      <c r="S520"/>
    </row>
    <row r="521" spans="1:19" s="1" customFormat="1" x14ac:dyDescent="0.25">
      <c r="A521" s="2"/>
      <c r="B521" s="2"/>
      <c r="C521" s="2"/>
      <c r="D521" s="2"/>
      <c r="E521" s="2"/>
      <c r="F521" s="33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73"/>
      <c r="S521"/>
    </row>
    <row r="522" spans="1:19" s="1" customFormat="1" x14ac:dyDescent="0.25">
      <c r="A522" s="2"/>
      <c r="B522" s="2"/>
      <c r="C522" s="2"/>
      <c r="D522" s="2"/>
      <c r="E522" s="2"/>
      <c r="F522" s="33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73"/>
      <c r="S522"/>
    </row>
    <row r="523" spans="1:19" s="1" customFormat="1" x14ac:dyDescent="0.25">
      <c r="A523" s="2"/>
      <c r="B523" s="2"/>
      <c r="C523" s="2"/>
      <c r="D523" s="2"/>
      <c r="E523" s="2"/>
      <c r="F523" s="33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73"/>
      <c r="S523"/>
    </row>
    <row r="524" spans="1:19" s="1" customFormat="1" x14ac:dyDescent="0.25">
      <c r="A524" s="2"/>
      <c r="B524" s="2"/>
      <c r="C524" s="2"/>
      <c r="D524" s="2"/>
      <c r="E524" s="2"/>
      <c r="F524" s="33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73"/>
      <c r="S524"/>
    </row>
    <row r="525" spans="1:19" s="1" customFormat="1" x14ac:dyDescent="0.25">
      <c r="A525" s="2"/>
      <c r="B525" s="2"/>
      <c r="C525" s="2"/>
      <c r="D525" s="2"/>
      <c r="E525" s="2"/>
      <c r="F525" s="33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73"/>
      <c r="S525"/>
    </row>
    <row r="526" spans="1:19" s="1" customFormat="1" x14ac:dyDescent="0.25">
      <c r="A526" s="2"/>
      <c r="B526" s="2"/>
      <c r="C526" s="2"/>
      <c r="D526" s="2"/>
      <c r="E526" s="2"/>
      <c r="F526" s="33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73"/>
      <c r="S526"/>
    </row>
    <row r="527" spans="1:19" s="1" customFormat="1" x14ac:dyDescent="0.25">
      <c r="A527" s="2"/>
      <c r="B527" s="2"/>
      <c r="C527" s="2"/>
      <c r="D527" s="2"/>
      <c r="E527" s="2"/>
      <c r="F527" s="33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73"/>
      <c r="S527"/>
    </row>
    <row r="528" spans="1:19" s="1" customFormat="1" x14ac:dyDescent="0.25">
      <c r="A528" s="2"/>
      <c r="B528" s="2"/>
      <c r="C528" s="2"/>
      <c r="D528" s="2"/>
      <c r="E528" s="2"/>
      <c r="F528" s="33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73"/>
      <c r="S528"/>
    </row>
    <row r="529" spans="1:19" s="1" customFormat="1" x14ac:dyDescent="0.25">
      <c r="A529" s="2"/>
      <c r="B529" s="2"/>
      <c r="C529" s="2"/>
      <c r="D529" s="2"/>
      <c r="E529" s="2"/>
      <c r="F529" s="33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73"/>
      <c r="S529"/>
    </row>
    <row r="530" spans="1:19" s="1" customFormat="1" x14ac:dyDescent="0.25">
      <c r="A530" s="2"/>
      <c r="B530" s="2"/>
      <c r="C530" s="2"/>
      <c r="D530" s="2"/>
      <c r="E530" s="2"/>
      <c r="F530" s="33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73"/>
      <c r="S530"/>
    </row>
    <row r="531" spans="1:19" s="1" customFormat="1" x14ac:dyDescent="0.25">
      <c r="A531" s="2"/>
      <c r="B531" s="2"/>
      <c r="C531" s="2"/>
      <c r="D531" s="2"/>
      <c r="E531" s="2"/>
      <c r="F531" s="33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73"/>
      <c r="S531"/>
    </row>
    <row r="532" spans="1:19" s="1" customFormat="1" x14ac:dyDescent="0.25">
      <c r="A532" s="2"/>
      <c r="B532" s="2"/>
      <c r="C532" s="2"/>
      <c r="D532" s="2"/>
      <c r="E532" s="2"/>
      <c r="F532" s="33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73"/>
      <c r="S532"/>
    </row>
    <row r="533" spans="1:19" s="1" customFormat="1" x14ac:dyDescent="0.25">
      <c r="A533" s="2"/>
      <c r="B533" s="2"/>
      <c r="C533" s="2"/>
      <c r="D533" s="2"/>
      <c r="E533" s="2"/>
      <c r="F533" s="33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73"/>
      <c r="S533"/>
    </row>
    <row r="534" spans="1:19" s="1" customFormat="1" x14ac:dyDescent="0.25">
      <c r="A534" s="2"/>
      <c r="B534" s="2"/>
      <c r="C534" s="2"/>
      <c r="D534" s="2"/>
      <c r="E534" s="2"/>
      <c r="F534" s="33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73"/>
      <c r="S534"/>
    </row>
    <row r="535" spans="1:19" s="1" customFormat="1" x14ac:dyDescent="0.25">
      <c r="A535" s="2"/>
      <c r="B535" s="2"/>
      <c r="C535" s="2"/>
      <c r="D535" s="2"/>
      <c r="E535" s="2"/>
      <c r="F535" s="33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73"/>
      <c r="S535"/>
    </row>
    <row r="536" spans="1:19" s="1" customFormat="1" x14ac:dyDescent="0.25">
      <c r="A536" s="2"/>
      <c r="B536" s="2"/>
      <c r="C536" s="2"/>
      <c r="D536" s="2"/>
      <c r="E536" s="2"/>
      <c r="F536" s="33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73"/>
      <c r="S536"/>
    </row>
    <row r="537" spans="1:19" s="1" customFormat="1" x14ac:dyDescent="0.25">
      <c r="A537" s="2"/>
      <c r="B537" s="2"/>
      <c r="C537" s="2"/>
      <c r="D537" s="2"/>
      <c r="E537" s="2"/>
      <c r="F537" s="33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73"/>
      <c r="S537"/>
    </row>
    <row r="538" spans="1:19" s="1" customFormat="1" x14ac:dyDescent="0.25">
      <c r="A538" s="2"/>
      <c r="B538" s="2"/>
      <c r="C538" s="2"/>
      <c r="D538" s="2"/>
      <c r="E538" s="2"/>
      <c r="F538" s="33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73"/>
      <c r="S538"/>
    </row>
    <row r="539" spans="1:19" s="1" customFormat="1" x14ac:dyDescent="0.25">
      <c r="A539" s="2"/>
      <c r="B539" s="2"/>
      <c r="C539" s="2"/>
      <c r="D539" s="2"/>
      <c r="E539" s="2"/>
      <c r="F539" s="33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73"/>
      <c r="S539"/>
    </row>
    <row r="540" spans="1:19" s="1" customFormat="1" x14ac:dyDescent="0.25">
      <c r="A540" s="2"/>
      <c r="B540" s="2"/>
      <c r="C540" s="2"/>
      <c r="D540" s="2"/>
      <c r="E540" s="2"/>
      <c r="F540" s="33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73"/>
      <c r="S540"/>
    </row>
    <row r="541" spans="1:19" s="1" customFormat="1" x14ac:dyDescent="0.25">
      <c r="A541" s="2"/>
      <c r="B541" s="2"/>
      <c r="C541" s="2"/>
      <c r="D541" s="2"/>
      <c r="E541" s="2"/>
      <c r="F541" s="33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73"/>
      <c r="S541"/>
    </row>
    <row r="542" spans="1:19" s="1" customFormat="1" x14ac:dyDescent="0.25">
      <c r="A542" s="2"/>
      <c r="B542" s="2"/>
      <c r="C542" s="2"/>
      <c r="D542" s="2"/>
      <c r="E542" s="2"/>
      <c r="F542" s="33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73"/>
      <c r="S542"/>
    </row>
    <row r="543" spans="1:19" s="1" customFormat="1" x14ac:dyDescent="0.25">
      <c r="A543" s="2"/>
      <c r="B543" s="2"/>
      <c r="C543" s="2"/>
      <c r="D543" s="2"/>
      <c r="E543" s="2"/>
      <c r="F543" s="33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73"/>
      <c r="S543"/>
    </row>
    <row r="544" spans="1:19" s="1" customFormat="1" x14ac:dyDescent="0.25">
      <c r="A544" s="2"/>
      <c r="B544" s="2"/>
      <c r="C544" s="2"/>
      <c r="D544" s="2"/>
      <c r="E544" s="2"/>
      <c r="F544" s="33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73"/>
      <c r="S544"/>
    </row>
    <row r="545" spans="1:19" s="1" customFormat="1" x14ac:dyDescent="0.25">
      <c r="A545" s="2"/>
      <c r="B545" s="2"/>
      <c r="C545" s="2"/>
      <c r="D545" s="2"/>
      <c r="E545" s="2"/>
      <c r="F545" s="33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73"/>
      <c r="S545"/>
    </row>
    <row r="546" spans="1:19" s="1" customFormat="1" x14ac:dyDescent="0.25">
      <c r="A546" s="2"/>
      <c r="B546" s="2"/>
      <c r="C546" s="2"/>
      <c r="D546" s="2"/>
      <c r="E546" s="2"/>
      <c r="F546" s="33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73"/>
      <c r="S546"/>
    </row>
    <row r="547" spans="1:19" s="1" customFormat="1" x14ac:dyDescent="0.25">
      <c r="A547" s="2"/>
      <c r="B547" s="2"/>
      <c r="C547" s="2"/>
      <c r="D547" s="2"/>
      <c r="E547" s="2"/>
      <c r="F547" s="33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73"/>
      <c r="S547"/>
    </row>
    <row r="548" spans="1:19" s="1" customFormat="1" x14ac:dyDescent="0.25">
      <c r="A548" s="2"/>
      <c r="B548" s="2"/>
      <c r="C548" s="2"/>
      <c r="D548" s="2"/>
      <c r="E548" s="2"/>
      <c r="F548" s="33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73"/>
      <c r="S548"/>
    </row>
    <row r="549" spans="1:19" s="1" customFormat="1" x14ac:dyDescent="0.25">
      <c r="A549" s="2"/>
      <c r="B549" s="2"/>
      <c r="C549" s="2"/>
      <c r="D549" s="2"/>
      <c r="E549" s="2"/>
      <c r="F549" s="33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73"/>
      <c r="S549"/>
    </row>
    <row r="550" spans="1:19" s="1" customFormat="1" x14ac:dyDescent="0.25">
      <c r="A550" s="2"/>
      <c r="B550" s="2"/>
      <c r="C550" s="2"/>
      <c r="D550" s="2"/>
      <c r="E550" s="2"/>
      <c r="F550" s="33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73"/>
      <c r="S550"/>
    </row>
    <row r="551" spans="1:19" s="1" customFormat="1" x14ac:dyDescent="0.25">
      <c r="A551" s="2"/>
      <c r="B551" s="2"/>
      <c r="C551" s="2"/>
      <c r="D551" s="2"/>
      <c r="E551" s="2"/>
      <c r="F551" s="33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73"/>
      <c r="S551"/>
    </row>
    <row r="552" spans="1:19" s="1" customFormat="1" x14ac:dyDescent="0.25">
      <c r="A552" s="2"/>
      <c r="B552" s="2"/>
      <c r="C552" s="2"/>
      <c r="D552" s="2"/>
      <c r="E552" s="2"/>
      <c r="F552" s="33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73"/>
      <c r="S552"/>
    </row>
    <row r="553" spans="1:19" s="1" customFormat="1" x14ac:dyDescent="0.25">
      <c r="A553" s="2"/>
      <c r="B553" s="2"/>
      <c r="C553" s="2"/>
      <c r="D553" s="2"/>
      <c r="E553" s="2"/>
      <c r="F553" s="33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73"/>
      <c r="S553"/>
    </row>
    <row r="554" spans="1:19" s="1" customFormat="1" x14ac:dyDescent="0.25">
      <c r="A554" s="2"/>
      <c r="B554" s="2"/>
      <c r="C554" s="2"/>
      <c r="D554" s="2"/>
      <c r="E554" s="2"/>
      <c r="F554" s="33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73"/>
      <c r="S554"/>
    </row>
    <row r="555" spans="1:19" s="1" customFormat="1" x14ac:dyDescent="0.25">
      <c r="A555" s="2"/>
      <c r="B555" s="2"/>
      <c r="C555" s="2"/>
      <c r="D555" s="2"/>
      <c r="E555" s="2"/>
      <c r="F555" s="33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73"/>
      <c r="S555"/>
    </row>
    <row r="556" spans="1:19" s="1" customFormat="1" x14ac:dyDescent="0.25">
      <c r="A556" s="2"/>
      <c r="B556" s="2"/>
      <c r="C556" s="2"/>
      <c r="D556" s="2"/>
      <c r="E556" s="2"/>
      <c r="F556" s="33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73"/>
      <c r="S556"/>
    </row>
    <row r="557" spans="1:19" s="1" customFormat="1" x14ac:dyDescent="0.25">
      <c r="A557" s="2"/>
      <c r="B557" s="2"/>
      <c r="C557" s="2"/>
      <c r="D557" s="2"/>
      <c r="E557" s="2"/>
      <c r="F557" s="33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73"/>
      <c r="S557"/>
    </row>
    <row r="558" spans="1:19" s="1" customFormat="1" x14ac:dyDescent="0.25">
      <c r="A558" s="2"/>
      <c r="B558" s="2"/>
      <c r="C558" s="2"/>
      <c r="D558" s="2"/>
      <c r="E558" s="2"/>
      <c r="F558" s="33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73"/>
      <c r="S558"/>
    </row>
    <row r="559" spans="1:19" s="1" customFormat="1" x14ac:dyDescent="0.25">
      <c r="A559" s="2"/>
      <c r="B559" s="2"/>
      <c r="C559" s="2"/>
      <c r="D559" s="2"/>
      <c r="E559" s="2"/>
      <c r="F559" s="33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73"/>
      <c r="S559"/>
    </row>
    <row r="560" spans="1:19" s="1" customFormat="1" x14ac:dyDescent="0.25">
      <c r="A560" s="2"/>
      <c r="B560" s="2"/>
      <c r="C560" s="2"/>
      <c r="D560" s="2"/>
      <c r="E560" s="2"/>
      <c r="F560" s="33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73"/>
      <c r="S560"/>
    </row>
    <row r="561" spans="1:19" s="1" customFormat="1" x14ac:dyDescent="0.25">
      <c r="A561" s="2"/>
      <c r="B561" s="2"/>
      <c r="C561" s="2"/>
      <c r="D561" s="2"/>
      <c r="E561" s="2"/>
      <c r="F561" s="33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73"/>
      <c r="S561"/>
    </row>
    <row r="562" spans="1:19" s="1" customFormat="1" x14ac:dyDescent="0.25">
      <c r="A562" s="2"/>
      <c r="B562" s="2"/>
      <c r="C562" s="2"/>
      <c r="D562" s="2"/>
      <c r="E562" s="2"/>
      <c r="F562" s="33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73"/>
      <c r="S562"/>
    </row>
    <row r="563" spans="1:19" s="1" customFormat="1" x14ac:dyDescent="0.25">
      <c r="A563" s="2"/>
      <c r="B563" s="2"/>
      <c r="C563" s="2"/>
      <c r="D563" s="2"/>
      <c r="E563" s="2"/>
      <c r="F563" s="33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73"/>
      <c r="S563"/>
    </row>
    <row r="564" spans="1:19" s="1" customFormat="1" x14ac:dyDescent="0.25">
      <c r="A564" s="2"/>
      <c r="B564" s="2"/>
      <c r="C564" s="2"/>
      <c r="D564" s="2"/>
      <c r="E564" s="2"/>
      <c r="F564" s="33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73"/>
      <c r="S564"/>
    </row>
    <row r="565" spans="1:19" s="1" customFormat="1" x14ac:dyDescent="0.25">
      <c r="A565" s="2"/>
      <c r="B565" s="2"/>
      <c r="C565" s="2"/>
      <c r="D565" s="2"/>
      <c r="E565" s="2"/>
      <c r="F565" s="33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73"/>
      <c r="S565"/>
    </row>
    <row r="566" spans="1:19" s="1" customFormat="1" x14ac:dyDescent="0.25">
      <c r="A566" s="2"/>
      <c r="B566" s="2"/>
      <c r="C566" s="2"/>
      <c r="D566" s="2"/>
      <c r="E566" s="2"/>
      <c r="F566" s="33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73"/>
      <c r="S566"/>
    </row>
    <row r="567" spans="1:19" s="1" customFormat="1" x14ac:dyDescent="0.25">
      <c r="A567" s="2"/>
      <c r="B567" s="2"/>
      <c r="C567" s="2"/>
      <c r="D567" s="2"/>
      <c r="E567" s="2"/>
      <c r="F567" s="33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73"/>
      <c r="S567"/>
    </row>
    <row r="568" spans="1:19" s="1" customFormat="1" x14ac:dyDescent="0.25">
      <c r="A568" s="2"/>
      <c r="B568" s="2"/>
      <c r="C568" s="2"/>
      <c r="D568" s="2"/>
      <c r="E568" s="2"/>
      <c r="F568" s="33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73"/>
      <c r="S568"/>
    </row>
    <row r="569" spans="1:19" s="1" customFormat="1" x14ac:dyDescent="0.25">
      <c r="A569" s="2"/>
      <c r="B569" s="2"/>
      <c r="C569" s="2"/>
      <c r="D569" s="2"/>
      <c r="E569" s="2"/>
      <c r="F569" s="33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73"/>
      <c r="S569"/>
    </row>
    <row r="570" spans="1:19" s="1" customFormat="1" x14ac:dyDescent="0.25">
      <c r="A570" s="2"/>
      <c r="B570" s="2"/>
      <c r="C570" s="2"/>
      <c r="D570" s="2"/>
      <c r="E570" s="2"/>
      <c r="F570" s="33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73"/>
      <c r="S570"/>
    </row>
    <row r="571" spans="1:19" s="1" customFormat="1" x14ac:dyDescent="0.25">
      <c r="A571" s="2"/>
      <c r="B571" s="2"/>
      <c r="C571" s="2"/>
      <c r="D571" s="2"/>
      <c r="E571" s="2"/>
      <c r="F571" s="33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73"/>
      <c r="S571"/>
    </row>
    <row r="572" spans="1:19" s="1" customFormat="1" x14ac:dyDescent="0.25">
      <c r="A572" s="2"/>
      <c r="B572" s="2"/>
      <c r="C572" s="2"/>
      <c r="D572" s="2"/>
      <c r="E572" s="2"/>
      <c r="F572" s="33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73"/>
      <c r="S572"/>
    </row>
    <row r="573" spans="1:19" s="1" customFormat="1" x14ac:dyDescent="0.25">
      <c r="A573" s="2"/>
      <c r="B573" s="2"/>
      <c r="C573" s="2"/>
      <c r="D573" s="2"/>
      <c r="E573" s="2"/>
      <c r="F573" s="33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73"/>
      <c r="S573"/>
    </row>
    <row r="574" spans="1:19" s="1" customFormat="1" x14ac:dyDescent="0.25">
      <c r="A574" s="2"/>
      <c r="B574" s="2"/>
      <c r="C574" s="2"/>
      <c r="D574" s="2"/>
      <c r="E574" s="2"/>
      <c r="F574" s="33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73"/>
      <c r="S574"/>
    </row>
    <row r="575" spans="1:19" s="1" customFormat="1" x14ac:dyDescent="0.25">
      <c r="A575" s="2"/>
      <c r="B575" s="2"/>
      <c r="C575" s="2"/>
      <c r="D575" s="2"/>
      <c r="E575" s="2"/>
      <c r="F575" s="33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73"/>
      <c r="S575"/>
    </row>
    <row r="576" spans="1:19" s="1" customFormat="1" x14ac:dyDescent="0.25">
      <c r="A576" s="2"/>
      <c r="B576" s="2"/>
      <c r="C576" s="2"/>
      <c r="D576" s="2"/>
      <c r="E576" s="2"/>
      <c r="F576" s="33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73"/>
      <c r="S576"/>
    </row>
    <row r="577" spans="1:19" s="1" customFormat="1" x14ac:dyDescent="0.25">
      <c r="A577" s="2"/>
      <c r="B577" s="2"/>
      <c r="C577" s="2"/>
      <c r="D577" s="2"/>
      <c r="E577" s="2"/>
      <c r="F577" s="33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73"/>
      <c r="S577"/>
    </row>
    <row r="578" spans="1:19" s="1" customFormat="1" x14ac:dyDescent="0.25">
      <c r="A578" s="2"/>
      <c r="B578" s="2"/>
      <c r="C578" s="2"/>
      <c r="D578" s="2"/>
      <c r="E578" s="2"/>
      <c r="F578" s="33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73"/>
      <c r="S578"/>
    </row>
    <row r="579" spans="1:19" s="1" customFormat="1" x14ac:dyDescent="0.25">
      <c r="A579" s="2"/>
      <c r="B579" s="2"/>
      <c r="C579" s="2"/>
      <c r="D579" s="2"/>
      <c r="E579" s="2"/>
      <c r="F579" s="33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73"/>
      <c r="S579"/>
    </row>
    <row r="580" spans="1:19" s="1" customFormat="1" x14ac:dyDescent="0.25">
      <c r="A580" s="2"/>
      <c r="B580" s="2"/>
      <c r="C580" s="2"/>
      <c r="D580" s="2"/>
      <c r="E580" s="2"/>
      <c r="F580" s="33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73"/>
      <c r="S580"/>
    </row>
    <row r="581" spans="1:19" s="1" customFormat="1" x14ac:dyDescent="0.25">
      <c r="A581" s="2"/>
      <c r="B581" s="2"/>
      <c r="C581" s="2"/>
      <c r="D581" s="2"/>
      <c r="E581" s="2"/>
      <c r="F581" s="33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73"/>
      <c r="S581"/>
    </row>
    <row r="582" spans="1:19" s="1" customFormat="1" x14ac:dyDescent="0.25">
      <c r="A582" s="2"/>
      <c r="B582" s="2"/>
      <c r="C582" s="2"/>
      <c r="D582" s="2"/>
      <c r="E582" s="2"/>
      <c r="F582" s="33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73"/>
      <c r="S582"/>
    </row>
    <row r="583" spans="1:19" s="1" customFormat="1" x14ac:dyDescent="0.25">
      <c r="A583" s="2"/>
      <c r="B583" s="2"/>
      <c r="C583" s="2"/>
      <c r="D583" s="2"/>
      <c r="E583" s="2"/>
      <c r="F583" s="33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73"/>
      <c r="S583"/>
    </row>
    <row r="584" spans="1:19" s="1" customFormat="1" x14ac:dyDescent="0.25">
      <c r="A584" s="2"/>
      <c r="B584" s="2"/>
      <c r="C584" s="2"/>
      <c r="D584" s="2"/>
      <c r="E584" s="2"/>
      <c r="F584" s="33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73"/>
      <c r="S584"/>
    </row>
    <row r="585" spans="1:19" s="1" customFormat="1" x14ac:dyDescent="0.25">
      <c r="A585" s="2"/>
      <c r="B585" s="2"/>
      <c r="C585" s="2"/>
      <c r="D585" s="2"/>
      <c r="E585" s="2"/>
      <c r="F585" s="33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73"/>
      <c r="S585"/>
    </row>
    <row r="586" spans="1:19" s="1" customFormat="1" x14ac:dyDescent="0.25">
      <c r="A586" s="2"/>
      <c r="B586" s="2"/>
      <c r="C586" s="2"/>
      <c r="D586" s="2"/>
      <c r="E586" s="2"/>
      <c r="F586" s="33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73"/>
      <c r="S586"/>
    </row>
    <row r="587" spans="1:19" s="1" customFormat="1" x14ac:dyDescent="0.25">
      <c r="A587" s="2"/>
      <c r="B587" s="2"/>
      <c r="C587" s="2"/>
      <c r="D587" s="2"/>
      <c r="E587" s="2"/>
      <c r="F587" s="33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73"/>
      <c r="S587"/>
    </row>
    <row r="588" spans="1:19" s="1" customFormat="1" x14ac:dyDescent="0.25">
      <c r="A588" s="2"/>
      <c r="B588" s="2"/>
      <c r="C588" s="2"/>
      <c r="D588" s="2"/>
      <c r="E588" s="2"/>
      <c r="F588" s="33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73"/>
      <c r="S588"/>
    </row>
    <row r="589" spans="1:19" s="1" customFormat="1" x14ac:dyDescent="0.25">
      <c r="A589" s="2"/>
      <c r="B589" s="2"/>
      <c r="C589" s="2"/>
      <c r="D589" s="2"/>
      <c r="E589" s="2"/>
      <c r="F589" s="33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73"/>
      <c r="S589"/>
    </row>
    <row r="590" spans="1:19" s="1" customFormat="1" x14ac:dyDescent="0.25">
      <c r="A590" s="2"/>
      <c r="B590" s="2"/>
      <c r="C590" s="2"/>
      <c r="D590" s="2"/>
      <c r="E590" s="2"/>
      <c r="F590" s="33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73"/>
      <c r="S590"/>
    </row>
    <row r="591" spans="1:19" s="1" customFormat="1" x14ac:dyDescent="0.25">
      <c r="A591" s="2"/>
      <c r="B591" s="2"/>
      <c r="C591" s="2"/>
      <c r="D591" s="2"/>
      <c r="E591" s="2"/>
      <c r="F591" s="33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73"/>
      <c r="S591"/>
    </row>
    <row r="592" spans="1:19" s="1" customFormat="1" x14ac:dyDescent="0.25">
      <c r="A592" s="2"/>
      <c r="B592" s="2"/>
      <c r="C592" s="2"/>
      <c r="D592" s="2"/>
      <c r="E592" s="2"/>
      <c r="F592" s="33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73"/>
      <c r="S592"/>
    </row>
    <row r="593" spans="1:19" s="1" customFormat="1" x14ac:dyDescent="0.25">
      <c r="A593" s="2"/>
      <c r="B593" s="2"/>
      <c r="C593" s="2"/>
      <c r="D593" s="2"/>
      <c r="E593" s="2"/>
      <c r="F593" s="33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73"/>
      <c r="S593"/>
    </row>
    <row r="594" spans="1:19" s="1" customFormat="1" x14ac:dyDescent="0.25">
      <c r="A594" s="2"/>
      <c r="B594" s="2"/>
      <c r="C594" s="2"/>
      <c r="D594" s="2"/>
      <c r="E594" s="2"/>
      <c r="F594" s="33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73"/>
      <c r="S594"/>
    </row>
    <row r="595" spans="1:19" s="1" customFormat="1" x14ac:dyDescent="0.25">
      <c r="A595" s="2"/>
      <c r="B595" s="2"/>
      <c r="C595" s="2"/>
      <c r="D595" s="2"/>
      <c r="E595" s="2"/>
      <c r="F595" s="33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73"/>
      <c r="S595"/>
    </row>
    <row r="596" spans="1:19" s="1" customFormat="1" x14ac:dyDescent="0.25">
      <c r="A596" s="2"/>
      <c r="B596" s="2"/>
      <c r="C596" s="2"/>
      <c r="D596" s="2"/>
      <c r="E596" s="2"/>
      <c r="F596" s="33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73"/>
      <c r="S596"/>
    </row>
    <row r="597" spans="1:19" s="1" customFormat="1" x14ac:dyDescent="0.25">
      <c r="A597" s="2"/>
      <c r="B597" s="2"/>
      <c r="C597" s="2"/>
      <c r="D597" s="2"/>
      <c r="E597" s="2"/>
      <c r="F597" s="33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73"/>
      <c r="S597"/>
    </row>
    <row r="598" spans="1:19" s="1" customFormat="1" x14ac:dyDescent="0.25">
      <c r="A598" s="2"/>
      <c r="B598" s="2"/>
      <c r="C598" s="2"/>
      <c r="D598" s="2"/>
      <c r="E598" s="2"/>
      <c r="F598" s="33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73"/>
      <c r="S598"/>
    </row>
    <row r="599" spans="1:19" s="1" customFormat="1" x14ac:dyDescent="0.25">
      <c r="A599" s="2"/>
      <c r="B599" s="2"/>
      <c r="C599" s="2"/>
      <c r="D599" s="2"/>
      <c r="E599" s="2"/>
      <c r="F599" s="33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73"/>
      <c r="S599"/>
    </row>
    <row r="600" spans="1:19" s="1" customFormat="1" x14ac:dyDescent="0.25">
      <c r="A600" s="2"/>
      <c r="B600" s="2"/>
      <c r="C600" s="2"/>
      <c r="D600" s="2"/>
      <c r="E600" s="2"/>
      <c r="F600" s="33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73"/>
      <c r="S600"/>
    </row>
    <row r="601" spans="1:19" s="1" customFormat="1" x14ac:dyDescent="0.25">
      <c r="A601" s="2"/>
      <c r="B601" s="2"/>
      <c r="C601" s="2"/>
      <c r="D601" s="2"/>
      <c r="E601" s="2"/>
      <c r="F601" s="33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73"/>
      <c r="S601"/>
    </row>
    <row r="602" spans="1:19" s="1" customFormat="1" x14ac:dyDescent="0.25">
      <c r="A602" s="2"/>
      <c r="B602" s="2"/>
      <c r="C602" s="2"/>
      <c r="D602" s="2"/>
      <c r="E602" s="2"/>
      <c r="F602" s="33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73"/>
      <c r="S602"/>
    </row>
    <row r="603" spans="1:19" s="1" customFormat="1" x14ac:dyDescent="0.25">
      <c r="A603" s="2"/>
      <c r="B603" s="2"/>
      <c r="C603" s="2"/>
      <c r="D603" s="2"/>
      <c r="E603" s="2"/>
      <c r="F603" s="33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73"/>
      <c r="S603"/>
    </row>
    <row r="604" spans="1:19" s="1" customFormat="1" x14ac:dyDescent="0.25">
      <c r="A604" s="2"/>
      <c r="B604" s="2"/>
      <c r="C604" s="2"/>
      <c r="D604" s="2"/>
      <c r="E604" s="2"/>
      <c r="F604" s="33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73"/>
      <c r="S604"/>
    </row>
    <row r="605" spans="1:19" s="1" customFormat="1" x14ac:dyDescent="0.25">
      <c r="A605" s="2"/>
      <c r="B605" s="2"/>
      <c r="C605" s="2"/>
      <c r="D605" s="2"/>
      <c r="E605" s="2"/>
      <c r="F605" s="33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73"/>
      <c r="S605"/>
    </row>
    <row r="606" spans="1:19" s="1" customFormat="1" x14ac:dyDescent="0.25">
      <c r="A606" s="2"/>
      <c r="B606" s="2"/>
      <c r="C606" s="2"/>
      <c r="D606" s="2"/>
      <c r="E606" s="2"/>
      <c r="F606" s="33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73"/>
      <c r="S606"/>
    </row>
    <row r="607" spans="1:19" s="1" customFormat="1" x14ac:dyDescent="0.25">
      <c r="A607" s="2"/>
      <c r="B607" s="2"/>
      <c r="C607" s="2"/>
      <c r="D607" s="2"/>
      <c r="E607" s="2"/>
      <c r="F607" s="33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73"/>
      <c r="S607"/>
    </row>
    <row r="608" spans="1:19" s="1" customFormat="1" x14ac:dyDescent="0.25">
      <c r="A608" s="2"/>
      <c r="B608" s="2"/>
      <c r="C608" s="2"/>
      <c r="D608" s="2"/>
      <c r="E608" s="2"/>
      <c r="F608" s="33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73"/>
      <c r="S608"/>
    </row>
    <row r="609" spans="1:19" s="1" customFormat="1" x14ac:dyDescent="0.25">
      <c r="A609" s="2"/>
      <c r="B609" s="2"/>
      <c r="C609" s="2"/>
      <c r="D609" s="2"/>
      <c r="E609" s="2"/>
      <c r="F609" s="33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73"/>
      <c r="S609"/>
    </row>
    <row r="610" spans="1:19" s="1" customFormat="1" x14ac:dyDescent="0.25">
      <c r="A610" s="2"/>
      <c r="B610" s="2"/>
      <c r="C610" s="2"/>
      <c r="D610" s="2"/>
      <c r="E610" s="2"/>
      <c r="F610" s="33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73"/>
      <c r="S610"/>
    </row>
    <row r="611" spans="1:19" s="1" customFormat="1" x14ac:dyDescent="0.25">
      <c r="A611" s="2"/>
      <c r="B611" s="2"/>
      <c r="C611" s="2"/>
      <c r="D611" s="2"/>
      <c r="E611" s="2"/>
      <c r="F611" s="33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73"/>
      <c r="S611"/>
    </row>
    <row r="612" spans="1:19" s="1" customFormat="1" x14ac:dyDescent="0.25">
      <c r="A612" s="2"/>
      <c r="B612" s="2"/>
      <c r="C612" s="2"/>
      <c r="D612" s="2"/>
      <c r="E612" s="2"/>
      <c r="F612" s="33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73"/>
      <c r="S612"/>
    </row>
    <row r="613" spans="1:19" s="1" customFormat="1" x14ac:dyDescent="0.25">
      <c r="A613" s="2"/>
      <c r="B613" s="2"/>
      <c r="C613" s="2"/>
      <c r="D613" s="2"/>
      <c r="E613" s="2"/>
      <c r="F613" s="33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73"/>
      <c r="S613"/>
    </row>
    <row r="614" spans="1:19" s="1" customFormat="1" x14ac:dyDescent="0.25">
      <c r="A614" s="2"/>
      <c r="B614" s="2"/>
      <c r="C614" s="2"/>
      <c r="D614" s="2"/>
      <c r="E614" s="2"/>
      <c r="F614" s="33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73"/>
      <c r="S614"/>
    </row>
    <row r="615" spans="1:19" s="1" customFormat="1" x14ac:dyDescent="0.25">
      <c r="A615" s="2"/>
      <c r="B615" s="2"/>
      <c r="C615" s="2"/>
      <c r="D615" s="2"/>
      <c r="E615" s="2"/>
      <c r="F615" s="33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73"/>
      <c r="S615"/>
    </row>
    <row r="616" spans="1:19" s="1" customFormat="1" x14ac:dyDescent="0.25">
      <c r="A616" s="2"/>
      <c r="B616" s="2"/>
      <c r="C616" s="2"/>
      <c r="D616" s="2"/>
      <c r="E616" s="2"/>
      <c r="F616" s="33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73"/>
      <c r="S616"/>
    </row>
    <row r="617" spans="1:19" s="1" customFormat="1" x14ac:dyDescent="0.25">
      <c r="A617" s="2"/>
      <c r="B617" s="2"/>
      <c r="C617" s="2"/>
      <c r="D617" s="2"/>
      <c r="E617" s="2"/>
      <c r="F617" s="33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73"/>
      <c r="S617"/>
    </row>
    <row r="618" spans="1:19" s="1" customFormat="1" x14ac:dyDescent="0.25">
      <c r="A618" s="2"/>
      <c r="B618" s="2"/>
      <c r="C618" s="2"/>
      <c r="D618" s="2"/>
      <c r="E618" s="2"/>
      <c r="F618" s="33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73"/>
      <c r="S618"/>
    </row>
    <row r="619" spans="1:19" s="1" customFormat="1" x14ac:dyDescent="0.25">
      <c r="A619" s="2"/>
      <c r="B619" s="2"/>
      <c r="C619" s="2"/>
      <c r="D619" s="2"/>
      <c r="E619" s="2"/>
      <c r="F619" s="33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73"/>
      <c r="S619"/>
    </row>
    <row r="620" spans="1:19" s="1" customFormat="1" x14ac:dyDescent="0.25">
      <c r="A620" s="2"/>
      <c r="B620" s="2"/>
      <c r="C620" s="2"/>
      <c r="D620" s="2"/>
      <c r="E620" s="2"/>
      <c r="F620" s="33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73"/>
      <c r="S620"/>
    </row>
    <row r="621" spans="1:19" s="1" customFormat="1" x14ac:dyDescent="0.25">
      <c r="A621" s="2"/>
      <c r="B621" s="2"/>
      <c r="C621" s="2"/>
      <c r="D621" s="2"/>
      <c r="E621" s="2"/>
      <c r="F621" s="33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73"/>
      <c r="S621"/>
    </row>
    <row r="622" spans="1:19" s="1" customFormat="1" x14ac:dyDescent="0.25">
      <c r="A622" s="2"/>
      <c r="B622" s="2"/>
      <c r="C622" s="2"/>
      <c r="D622" s="2"/>
      <c r="E622" s="2"/>
      <c r="F622" s="33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73"/>
      <c r="S622"/>
    </row>
    <row r="623" spans="1:19" s="1" customFormat="1" x14ac:dyDescent="0.25">
      <c r="A623" s="2"/>
      <c r="B623" s="2"/>
      <c r="C623" s="2"/>
      <c r="D623" s="2"/>
      <c r="E623" s="2"/>
      <c r="F623" s="33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73"/>
      <c r="S623"/>
    </row>
    <row r="624" spans="1:19" s="1" customFormat="1" x14ac:dyDescent="0.25">
      <c r="A624" s="2"/>
      <c r="B624" s="2"/>
      <c r="C624" s="2"/>
      <c r="D624" s="2"/>
      <c r="E624" s="2"/>
      <c r="F624" s="33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73"/>
      <c r="S624"/>
    </row>
    <row r="625" spans="1:19" s="1" customFormat="1" x14ac:dyDescent="0.25">
      <c r="A625" s="2"/>
      <c r="B625" s="2"/>
      <c r="C625" s="2"/>
      <c r="D625" s="2"/>
      <c r="E625" s="2"/>
      <c r="F625" s="33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73"/>
      <c r="S625"/>
    </row>
    <row r="626" spans="1:19" s="1" customFormat="1" x14ac:dyDescent="0.25">
      <c r="A626" s="2"/>
      <c r="B626" s="2"/>
      <c r="C626" s="2"/>
      <c r="D626" s="2"/>
      <c r="E626" s="2"/>
      <c r="F626" s="33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73"/>
      <c r="S626"/>
    </row>
    <row r="627" spans="1:19" s="1" customFormat="1" x14ac:dyDescent="0.25">
      <c r="A627" s="2"/>
      <c r="B627" s="2"/>
      <c r="C627" s="2"/>
      <c r="D627" s="2"/>
      <c r="E627" s="2"/>
      <c r="F627" s="33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73"/>
      <c r="S627"/>
    </row>
    <row r="628" spans="1:19" s="1" customFormat="1" x14ac:dyDescent="0.25">
      <c r="A628" s="2"/>
      <c r="B628" s="2"/>
      <c r="C628" s="2"/>
      <c r="D628" s="2"/>
      <c r="E628" s="2"/>
      <c r="F628" s="33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73"/>
      <c r="S628"/>
    </row>
    <row r="629" spans="1:19" s="1" customFormat="1" x14ac:dyDescent="0.25">
      <c r="A629" s="2"/>
      <c r="B629" s="2"/>
      <c r="C629" s="2"/>
      <c r="D629" s="2"/>
      <c r="E629" s="2"/>
      <c r="F629" s="33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73"/>
      <c r="S629"/>
    </row>
    <row r="630" spans="1:19" s="1" customFormat="1" x14ac:dyDescent="0.25">
      <c r="A630" s="2"/>
      <c r="B630" s="2"/>
      <c r="C630" s="2"/>
      <c r="D630" s="2"/>
      <c r="E630" s="2"/>
      <c r="F630" s="33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73"/>
      <c r="S630"/>
    </row>
    <row r="631" spans="1:19" s="1" customFormat="1" x14ac:dyDescent="0.25">
      <c r="A631" s="2"/>
      <c r="B631" s="2"/>
      <c r="C631" s="2"/>
      <c r="D631" s="2"/>
      <c r="E631" s="2"/>
      <c r="F631" s="33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73"/>
      <c r="S631"/>
    </row>
    <row r="632" spans="1:19" s="1" customFormat="1" x14ac:dyDescent="0.25">
      <c r="A632" s="2"/>
      <c r="B632" s="2"/>
      <c r="C632" s="2"/>
      <c r="D632" s="2"/>
      <c r="E632" s="2"/>
      <c r="F632" s="33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73"/>
      <c r="S632"/>
    </row>
    <row r="633" spans="1:19" s="1" customFormat="1" x14ac:dyDescent="0.25">
      <c r="A633" s="2"/>
      <c r="B633" s="2"/>
      <c r="C633" s="2"/>
      <c r="D633" s="2"/>
      <c r="E633" s="2"/>
      <c r="F633" s="33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73"/>
      <c r="S633"/>
    </row>
    <row r="634" spans="1:19" s="1" customFormat="1" x14ac:dyDescent="0.25">
      <c r="A634" s="2"/>
      <c r="B634" s="2"/>
      <c r="C634" s="2"/>
      <c r="D634" s="2"/>
      <c r="E634" s="2"/>
      <c r="F634" s="33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73"/>
      <c r="S634"/>
    </row>
    <row r="635" spans="1:19" s="1" customFormat="1" x14ac:dyDescent="0.25">
      <c r="A635" s="2"/>
      <c r="B635" s="2"/>
      <c r="C635" s="2"/>
      <c r="D635" s="2"/>
      <c r="E635" s="2"/>
      <c r="F635" s="33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73"/>
      <c r="S635"/>
    </row>
    <row r="636" spans="1:19" s="1" customFormat="1" x14ac:dyDescent="0.25">
      <c r="A636" s="2"/>
      <c r="B636" s="2"/>
      <c r="C636" s="2"/>
      <c r="D636" s="2"/>
      <c r="E636" s="2"/>
      <c r="F636" s="33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73"/>
      <c r="S636"/>
    </row>
    <row r="637" spans="1:19" s="1" customFormat="1" x14ac:dyDescent="0.25">
      <c r="A637" s="2"/>
      <c r="B637" s="2"/>
      <c r="C637" s="2"/>
      <c r="D637" s="2"/>
      <c r="E637" s="2"/>
      <c r="F637" s="33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73"/>
      <c r="S637"/>
    </row>
    <row r="638" spans="1:19" s="1" customFormat="1" x14ac:dyDescent="0.25">
      <c r="A638" s="2"/>
      <c r="B638" s="2"/>
      <c r="C638" s="2"/>
      <c r="D638" s="2"/>
      <c r="E638" s="2"/>
      <c r="F638" s="33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73"/>
      <c r="S638"/>
    </row>
    <row r="639" spans="1:19" s="1" customFormat="1" x14ac:dyDescent="0.25">
      <c r="A639" s="2"/>
      <c r="B639" s="2"/>
      <c r="C639" s="2"/>
      <c r="D639" s="2"/>
      <c r="E639" s="2"/>
      <c r="F639" s="33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73"/>
      <c r="S639"/>
    </row>
    <row r="640" spans="1:19" s="1" customFormat="1" x14ac:dyDescent="0.25">
      <c r="A640" s="2"/>
      <c r="B640" s="2"/>
      <c r="C640" s="2"/>
      <c r="D640" s="2"/>
      <c r="E640" s="2"/>
      <c r="F640" s="33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73"/>
      <c r="S640"/>
    </row>
    <row r="641" spans="1:19" s="1" customFormat="1" x14ac:dyDescent="0.25">
      <c r="A641" s="2"/>
      <c r="B641" s="2"/>
      <c r="C641" s="2"/>
      <c r="D641" s="2"/>
      <c r="E641" s="2"/>
      <c r="F641" s="33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73"/>
      <c r="S641"/>
    </row>
    <row r="642" spans="1:19" s="1" customFormat="1" x14ac:dyDescent="0.25">
      <c r="A642" s="2"/>
      <c r="B642" s="2"/>
      <c r="C642" s="2"/>
      <c r="D642" s="2"/>
      <c r="E642" s="2"/>
      <c r="F642" s="33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73"/>
      <c r="S642"/>
    </row>
    <row r="643" spans="1:19" s="1" customFormat="1" x14ac:dyDescent="0.25">
      <c r="A643" s="2"/>
      <c r="B643" s="2"/>
      <c r="C643" s="2"/>
      <c r="D643" s="2"/>
      <c r="E643" s="2"/>
      <c r="F643" s="33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73"/>
      <c r="S643"/>
    </row>
    <row r="644" spans="1:19" s="1" customFormat="1" x14ac:dyDescent="0.25">
      <c r="A644" s="2"/>
      <c r="B644" s="2"/>
      <c r="C644" s="2"/>
      <c r="D644" s="2"/>
      <c r="E644" s="2"/>
      <c r="F644" s="33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73"/>
      <c r="S644"/>
    </row>
    <row r="645" spans="1:19" s="1" customFormat="1" x14ac:dyDescent="0.25">
      <c r="A645" s="2"/>
      <c r="B645" s="2"/>
      <c r="C645" s="2"/>
      <c r="D645" s="2"/>
      <c r="E645" s="2"/>
      <c r="F645" s="33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73"/>
      <c r="S645"/>
    </row>
    <row r="646" spans="1:19" s="1" customFormat="1" x14ac:dyDescent="0.25">
      <c r="A646" s="2"/>
      <c r="B646" s="2"/>
      <c r="C646" s="2"/>
      <c r="D646" s="2"/>
      <c r="E646" s="2"/>
      <c r="F646" s="33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73"/>
      <c r="S646"/>
    </row>
    <row r="647" spans="1:19" s="1" customFormat="1" x14ac:dyDescent="0.25">
      <c r="A647" s="2"/>
      <c r="B647" s="2"/>
      <c r="C647" s="2"/>
      <c r="D647" s="2"/>
      <c r="E647" s="2"/>
      <c r="F647" s="33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73"/>
      <c r="S647"/>
    </row>
    <row r="648" spans="1:19" s="1" customFormat="1" x14ac:dyDescent="0.25">
      <c r="A648" s="2"/>
      <c r="B648" s="2"/>
      <c r="C648" s="2"/>
      <c r="D648" s="2"/>
      <c r="E648" s="2"/>
      <c r="F648" s="33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73"/>
      <c r="S648"/>
    </row>
    <row r="649" spans="1:19" s="1" customFormat="1" x14ac:dyDescent="0.25">
      <c r="A649" s="2"/>
      <c r="B649" s="2"/>
      <c r="C649" s="2"/>
      <c r="D649" s="2"/>
      <c r="E649" s="2"/>
      <c r="F649" s="33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73"/>
      <c r="S649"/>
    </row>
    <row r="650" spans="1:19" s="1" customFormat="1" x14ac:dyDescent="0.25">
      <c r="A650" s="2"/>
      <c r="B650" s="2"/>
      <c r="C650" s="2"/>
      <c r="D650" s="2"/>
      <c r="E650" s="2"/>
      <c r="F650" s="33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73"/>
      <c r="S650"/>
    </row>
    <row r="651" spans="1:19" s="1" customFormat="1" x14ac:dyDescent="0.25">
      <c r="A651" s="2"/>
      <c r="B651" s="2"/>
      <c r="C651" s="2"/>
      <c r="D651" s="2"/>
      <c r="E651" s="2"/>
      <c r="F651" s="33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73"/>
      <c r="S651"/>
    </row>
    <row r="652" spans="1:19" s="1" customFormat="1" x14ac:dyDescent="0.25">
      <c r="A652" s="2"/>
      <c r="B652" s="2"/>
      <c r="C652" s="2"/>
      <c r="D652" s="2"/>
      <c r="E652" s="2"/>
      <c r="F652" s="33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73"/>
      <c r="S652"/>
    </row>
    <row r="653" spans="1:19" s="1" customFormat="1" x14ac:dyDescent="0.25">
      <c r="A653" s="2"/>
      <c r="B653" s="2"/>
      <c r="C653" s="2"/>
      <c r="D653" s="2"/>
      <c r="E653" s="2"/>
      <c r="F653" s="33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73"/>
      <c r="S653"/>
    </row>
    <row r="654" spans="1:19" s="1" customFormat="1" x14ac:dyDescent="0.25">
      <c r="A654" s="2"/>
      <c r="B654" s="2"/>
      <c r="C654" s="2"/>
      <c r="D654" s="2"/>
      <c r="E654" s="2"/>
      <c r="F654" s="33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73"/>
      <c r="S654"/>
    </row>
    <row r="655" spans="1:19" s="1" customFormat="1" x14ac:dyDescent="0.25">
      <c r="A655" s="2"/>
      <c r="B655" s="2"/>
      <c r="C655" s="2"/>
      <c r="D655" s="2"/>
      <c r="E655" s="2"/>
      <c r="F655" s="33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73"/>
      <c r="S655"/>
    </row>
    <row r="656" spans="1:19" s="1" customFormat="1" x14ac:dyDescent="0.25">
      <c r="A656" s="2"/>
      <c r="B656" s="2"/>
      <c r="C656" s="2"/>
      <c r="D656" s="2"/>
      <c r="E656" s="2"/>
      <c r="F656" s="33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73"/>
      <c r="S656"/>
    </row>
    <row r="657" spans="1:19" s="1" customFormat="1" x14ac:dyDescent="0.25">
      <c r="A657" s="2"/>
      <c r="B657" s="2"/>
      <c r="C657" s="2"/>
      <c r="D657" s="2"/>
      <c r="E657" s="2"/>
      <c r="F657" s="33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73"/>
      <c r="S657"/>
    </row>
    <row r="658" spans="1:19" s="1" customFormat="1" x14ac:dyDescent="0.25">
      <c r="A658" s="2"/>
      <c r="B658" s="2"/>
      <c r="C658" s="2"/>
      <c r="D658" s="2"/>
      <c r="E658" s="2"/>
      <c r="F658" s="33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73"/>
      <c r="S658"/>
    </row>
    <row r="659" spans="1:19" s="1" customFormat="1" x14ac:dyDescent="0.25">
      <c r="A659" s="2"/>
      <c r="B659" s="2"/>
      <c r="C659" s="2"/>
      <c r="D659" s="2"/>
      <c r="E659" s="2"/>
      <c r="F659" s="33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73"/>
      <c r="S659"/>
    </row>
    <row r="660" spans="1:19" s="1" customFormat="1" x14ac:dyDescent="0.25">
      <c r="A660" s="2"/>
      <c r="B660" s="2"/>
      <c r="C660" s="2"/>
      <c r="D660" s="2"/>
      <c r="E660" s="2"/>
      <c r="F660" s="33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73"/>
      <c r="S660"/>
    </row>
    <row r="661" spans="1:19" s="1" customFormat="1" x14ac:dyDescent="0.25">
      <c r="A661" s="2"/>
      <c r="B661" s="2"/>
      <c r="C661" s="2"/>
      <c r="D661" s="2"/>
      <c r="E661" s="2"/>
      <c r="F661" s="33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73"/>
      <c r="S661"/>
    </row>
    <row r="662" spans="1:19" s="1" customFormat="1" x14ac:dyDescent="0.25">
      <c r="A662" s="2"/>
      <c r="B662" s="2"/>
      <c r="C662" s="2"/>
      <c r="D662" s="2"/>
      <c r="E662" s="2"/>
      <c r="F662" s="33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73"/>
      <c r="S662"/>
    </row>
    <row r="663" spans="1:19" s="1" customFormat="1" x14ac:dyDescent="0.25">
      <c r="A663" s="2"/>
      <c r="B663" s="2"/>
      <c r="C663" s="2"/>
      <c r="D663" s="2"/>
      <c r="E663" s="2"/>
      <c r="F663" s="33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73"/>
      <c r="S663"/>
    </row>
    <row r="664" spans="1:19" s="1" customFormat="1" x14ac:dyDescent="0.25">
      <c r="A664" s="2"/>
      <c r="B664" s="2"/>
      <c r="C664" s="2"/>
      <c r="D664" s="2"/>
      <c r="E664" s="2"/>
      <c r="F664" s="33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73"/>
      <c r="S664"/>
    </row>
    <row r="665" spans="1:19" s="1" customFormat="1" x14ac:dyDescent="0.25">
      <c r="A665" s="2"/>
      <c r="B665" s="2"/>
      <c r="C665" s="2"/>
      <c r="D665" s="2"/>
      <c r="E665" s="2"/>
      <c r="F665" s="33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73"/>
      <c r="S665"/>
    </row>
    <row r="666" spans="1:19" s="1" customFormat="1" x14ac:dyDescent="0.25">
      <c r="A666" s="2"/>
      <c r="B666" s="2"/>
      <c r="C666" s="2"/>
      <c r="D666" s="2"/>
      <c r="E666" s="2"/>
      <c r="F666" s="33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73"/>
      <c r="S666"/>
    </row>
    <row r="667" spans="1:19" s="1" customFormat="1" x14ac:dyDescent="0.25">
      <c r="A667" s="2"/>
      <c r="B667" s="2"/>
      <c r="C667" s="2"/>
      <c r="D667" s="2"/>
      <c r="E667" s="2"/>
      <c r="F667" s="33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73"/>
      <c r="S667"/>
    </row>
    <row r="668" spans="1:19" s="1" customFormat="1" x14ac:dyDescent="0.25">
      <c r="A668" s="2"/>
      <c r="B668" s="2"/>
      <c r="C668" s="2"/>
      <c r="D668" s="2"/>
      <c r="E668" s="2"/>
      <c r="F668" s="33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73"/>
      <c r="S668"/>
    </row>
    <row r="669" spans="1:19" s="1" customFormat="1" x14ac:dyDescent="0.25">
      <c r="A669" s="2"/>
      <c r="B669" s="2"/>
      <c r="C669" s="2"/>
      <c r="D669" s="2"/>
      <c r="E669" s="2"/>
      <c r="F669" s="33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73"/>
      <c r="S669"/>
    </row>
    <row r="670" spans="1:19" s="1" customFormat="1" x14ac:dyDescent="0.25">
      <c r="A670" s="2"/>
      <c r="B670" s="2"/>
      <c r="C670" s="2"/>
      <c r="D670" s="2"/>
      <c r="E670" s="2"/>
      <c r="F670" s="33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73"/>
      <c r="S670"/>
    </row>
    <row r="671" spans="1:19" s="1" customFormat="1" x14ac:dyDescent="0.25">
      <c r="A671" s="2"/>
      <c r="B671" s="2"/>
      <c r="C671" s="2"/>
      <c r="D671" s="2"/>
      <c r="E671" s="2"/>
      <c r="F671" s="33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73"/>
      <c r="S671"/>
    </row>
    <row r="672" spans="1:19" s="1" customFormat="1" x14ac:dyDescent="0.25">
      <c r="A672" s="2"/>
      <c r="B672" s="2"/>
      <c r="C672" s="2"/>
      <c r="D672" s="2"/>
      <c r="E672" s="2"/>
      <c r="F672" s="33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73"/>
      <c r="S672"/>
    </row>
    <row r="673" spans="1:19" s="1" customFormat="1" x14ac:dyDescent="0.25">
      <c r="A673" s="2"/>
      <c r="B673" s="2"/>
      <c r="C673" s="2"/>
      <c r="D673" s="2"/>
      <c r="E673" s="2"/>
      <c r="F673" s="33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73"/>
      <c r="S673"/>
    </row>
    <row r="674" spans="1:19" s="1" customFormat="1" x14ac:dyDescent="0.25">
      <c r="A674" s="2"/>
      <c r="B674" s="2"/>
      <c r="C674" s="2"/>
      <c r="D674" s="2"/>
      <c r="E674" s="2"/>
      <c r="F674" s="33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73"/>
      <c r="S674"/>
    </row>
    <row r="675" spans="1:19" s="1" customFormat="1" x14ac:dyDescent="0.25">
      <c r="A675" s="2"/>
      <c r="B675" s="2"/>
      <c r="C675" s="2"/>
      <c r="D675" s="2"/>
      <c r="E675" s="2"/>
      <c r="F675" s="33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73"/>
      <c r="S675"/>
    </row>
    <row r="676" spans="1:19" s="1" customFormat="1" x14ac:dyDescent="0.25">
      <c r="A676" s="2"/>
      <c r="B676" s="2"/>
      <c r="C676" s="2"/>
      <c r="D676" s="2"/>
      <c r="E676" s="2"/>
      <c r="F676" s="33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73"/>
      <c r="S676"/>
    </row>
    <row r="677" spans="1:19" s="1" customFormat="1" x14ac:dyDescent="0.25">
      <c r="A677" s="2"/>
      <c r="B677" s="2"/>
      <c r="C677" s="2"/>
      <c r="D677" s="2"/>
      <c r="E677" s="2"/>
      <c r="F677" s="33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73"/>
      <c r="S677"/>
    </row>
    <row r="678" spans="1:19" s="1" customFormat="1" x14ac:dyDescent="0.25">
      <c r="A678" s="2"/>
      <c r="B678" s="2"/>
      <c r="C678" s="2"/>
      <c r="D678" s="2"/>
      <c r="E678" s="2"/>
      <c r="F678" s="33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73"/>
      <c r="S678"/>
    </row>
    <row r="679" spans="1:19" s="1" customFormat="1" x14ac:dyDescent="0.25">
      <c r="A679" s="2"/>
      <c r="B679" s="2"/>
      <c r="C679" s="2"/>
      <c r="D679" s="2"/>
      <c r="E679" s="2"/>
      <c r="F679" s="33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73"/>
      <c r="S679"/>
    </row>
    <row r="680" spans="1:19" s="1" customFormat="1" x14ac:dyDescent="0.25">
      <c r="A680" s="2"/>
      <c r="B680" s="2"/>
      <c r="C680" s="2"/>
      <c r="D680" s="2"/>
      <c r="E680" s="2"/>
      <c r="F680" s="33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73"/>
      <c r="S680"/>
    </row>
    <row r="681" spans="1:19" s="1" customFormat="1" x14ac:dyDescent="0.25">
      <c r="A681" s="2"/>
      <c r="B681" s="2"/>
      <c r="C681" s="2"/>
      <c r="D681" s="2"/>
      <c r="E681" s="2"/>
      <c r="F681" s="33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73"/>
      <c r="S681"/>
    </row>
    <row r="682" spans="1:19" s="1" customFormat="1" x14ac:dyDescent="0.25">
      <c r="A682" s="2"/>
      <c r="B682" s="2"/>
      <c r="C682" s="2"/>
      <c r="D682" s="2"/>
      <c r="E682" s="2"/>
      <c r="F682" s="33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73"/>
      <c r="S682"/>
    </row>
    <row r="683" spans="1:19" s="1" customFormat="1" x14ac:dyDescent="0.25">
      <c r="A683" s="2"/>
      <c r="B683" s="2"/>
      <c r="C683" s="2"/>
      <c r="D683" s="2"/>
      <c r="E683" s="2"/>
      <c r="F683" s="33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73"/>
      <c r="S683"/>
    </row>
    <row r="684" spans="1:19" s="1" customFormat="1" x14ac:dyDescent="0.25">
      <c r="A684" s="2"/>
      <c r="B684" s="2"/>
      <c r="C684" s="2"/>
      <c r="D684" s="2"/>
      <c r="E684" s="2"/>
      <c r="F684" s="33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73"/>
      <c r="S684"/>
    </row>
    <row r="685" spans="1:19" s="1" customFormat="1" x14ac:dyDescent="0.25">
      <c r="A685" s="2"/>
      <c r="B685" s="2"/>
      <c r="C685" s="2"/>
      <c r="D685" s="2"/>
      <c r="E685" s="2"/>
      <c r="F685" s="33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73"/>
      <c r="S685"/>
    </row>
    <row r="686" spans="1:19" s="1" customFormat="1" x14ac:dyDescent="0.25">
      <c r="A686" s="2"/>
      <c r="B686" s="2"/>
      <c r="C686" s="2"/>
      <c r="D686" s="2"/>
      <c r="E686" s="2"/>
      <c r="F686" s="33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73"/>
      <c r="S686"/>
    </row>
    <row r="687" spans="1:19" s="1" customFormat="1" x14ac:dyDescent="0.25">
      <c r="A687" s="2"/>
      <c r="B687" s="2"/>
      <c r="C687" s="2"/>
      <c r="D687" s="2"/>
      <c r="E687" s="2"/>
      <c r="F687" s="33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73"/>
      <c r="S687"/>
    </row>
    <row r="688" spans="1:19" s="1" customFormat="1" x14ac:dyDescent="0.25">
      <c r="A688" s="2"/>
      <c r="B688" s="2"/>
      <c r="C688" s="2"/>
      <c r="D688" s="2"/>
      <c r="E688" s="2"/>
      <c r="F688" s="33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73"/>
      <c r="S688"/>
    </row>
    <row r="689" spans="1:19" s="1" customFormat="1" x14ac:dyDescent="0.25">
      <c r="A689" s="2"/>
      <c r="B689" s="2"/>
      <c r="C689" s="2"/>
      <c r="D689" s="2"/>
      <c r="E689" s="2"/>
      <c r="F689" s="33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73"/>
      <c r="S689"/>
    </row>
    <row r="690" spans="1:19" s="1" customFormat="1" x14ac:dyDescent="0.25">
      <c r="A690" s="2"/>
      <c r="B690" s="2"/>
      <c r="C690" s="2"/>
      <c r="D690" s="2"/>
      <c r="E690" s="2"/>
      <c r="F690" s="33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73"/>
      <c r="S690"/>
    </row>
    <row r="691" spans="1:19" s="1" customFormat="1" x14ac:dyDescent="0.25">
      <c r="A691" s="2"/>
      <c r="B691" s="2"/>
      <c r="C691" s="2"/>
      <c r="D691" s="2"/>
      <c r="E691" s="2"/>
      <c r="F691" s="33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73"/>
      <c r="S691"/>
    </row>
    <row r="692" spans="1:19" s="1" customFormat="1" x14ac:dyDescent="0.25">
      <c r="A692" s="2"/>
      <c r="B692" s="2"/>
      <c r="C692" s="2"/>
      <c r="D692" s="2"/>
      <c r="E692" s="2"/>
      <c r="F692" s="33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73"/>
      <c r="S692"/>
    </row>
    <row r="693" spans="1:19" s="1" customFormat="1" x14ac:dyDescent="0.25">
      <c r="A693" s="2"/>
      <c r="B693" s="2"/>
      <c r="C693" s="2"/>
      <c r="D693" s="2"/>
      <c r="E693" s="2"/>
      <c r="F693" s="33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73"/>
      <c r="S693"/>
    </row>
    <row r="694" spans="1:19" s="1" customFormat="1" x14ac:dyDescent="0.25">
      <c r="A694" s="2"/>
      <c r="B694" s="2"/>
      <c r="C694" s="2"/>
      <c r="D694" s="2"/>
      <c r="E694" s="2"/>
      <c r="F694" s="33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73"/>
      <c r="S694"/>
    </row>
    <row r="695" spans="1:19" s="1" customFormat="1" x14ac:dyDescent="0.25">
      <c r="A695" s="2"/>
      <c r="B695" s="2"/>
      <c r="C695" s="2"/>
      <c r="D695" s="2"/>
      <c r="E695" s="2"/>
      <c r="F695" s="33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73"/>
      <c r="S695"/>
    </row>
    <row r="696" spans="1:19" s="1" customFormat="1" x14ac:dyDescent="0.25">
      <c r="A696" s="2"/>
      <c r="B696" s="2"/>
      <c r="C696" s="2"/>
      <c r="D696" s="2"/>
      <c r="E696" s="2"/>
      <c r="F696" s="33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73"/>
      <c r="S696"/>
    </row>
    <row r="697" spans="1:19" s="1" customFormat="1" x14ac:dyDescent="0.25">
      <c r="A697" s="2"/>
      <c r="B697" s="2"/>
      <c r="C697" s="2"/>
      <c r="D697" s="2"/>
      <c r="E697" s="2"/>
      <c r="F697" s="33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73"/>
      <c r="S697"/>
    </row>
    <row r="698" spans="1:19" s="1" customFormat="1" x14ac:dyDescent="0.25">
      <c r="A698" s="2"/>
      <c r="B698" s="2"/>
      <c r="C698" s="2"/>
      <c r="D698" s="2"/>
      <c r="E698" s="2"/>
      <c r="F698" s="33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73"/>
      <c r="S698"/>
    </row>
    <row r="699" spans="1:19" s="1" customFormat="1" x14ac:dyDescent="0.25">
      <c r="A699" s="2"/>
      <c r="B699" s="2"/>
      <c r="C699" s="2"/>
      <c r="D699" s="2"/>
      <c r="E699" s="2"/>
      <c r="F699" s="33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73"/>
      <c r="S699"/>
    </row>
    <row r="700" spans="1:19" s="1" customFormat="1" x14ac:dyDescent="0.25">
      <c r="A700" s="2"/>
      <c r="B700" s="2"/>
      <c r="C700" s="2"/>
      <c r="D700" s="2"/>
      <c r="E700" s="2"/>
      <c r="F700" s="33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73"/>
      <c r="S700"/>
    </row>
    <row r="701" spans="1:19" s="1" customFormat="1" x14ac:dyDescent="0.25">
      <c r="A701" s="2"/>
      <c r="B701" s="2"/>
      <c r="C701" s="2"/>
      <c r="D701" s="2"/>
      <c r="E701" s="2"/>
      <c r="F701" s="33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73"/>
      <c r="S701"/>
    </row>
    <row r="702" spans="1:19" s="1" customFormat="1" x14ac:dyDescent="0.25">
      <c r="A702" s="2"/>
      <c r="B702" s="2"/>
      <c r="C702" s="2"/>
      <c r="D702" s="2"/>
      <c r="E702" s="2"/>
      <c r="F702" s="33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73"/>
      <c r="S702"/>
    </row>
    <row r="703" spans="1:19" s="1" customFormat="1" x14ac:dyDescent="0.25">
      <c r="A703" s="2"/>
      <c r="B703" s="2"/>
      <c r="C703" s="2"/>
      <c r="D703" s="2"/>
      <c r="E703" s="2"/>
      <c r="F703" s="33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73"/>
      <c r="S703"/>
    </row>
    <row r="704" spans="1:19" s="1" customFormat="1" x14ac:dyDescent="0.25">
      <c r="A704" s="2"/>
      <c r="B704" s="2"/>
      <c r="C704" s="2"/>
      <c r="D704" s="2"/>
      <c r="E704" s="2"/>
      <c r="F704" s="33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73"/>
      <c r="S704"/>
    </row>
    <row r="705" spans="1:19" s="1" customFormat="1" x14ac:dyDescent="0.25">
      <c r="A705" s="2"/>
      <c r="B705" s="2"/>
      <c r="C705" s="2"/>
      <c r="D705" s="2"/>
      <c r="E705" s="2"/>
      <c r="F705" s="33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73"/>
      <c r="S705"/>
    </row>
    <row r="706" spans="1:19" s="1" customFormat="1" x14ac:dyDescent="0.25">
      <c r="A706" s="2"/>
      <c r="B706" s="2"/>
      <c r="C706" s="2"/>
      <c r="D706" s="2"/>
      <c r="E706" s="2"/>
      <c r="F706" s="33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73"/>
      <c r="S706"/>
    </row>
    <row r="707" spans="1:19" s="1" customFormat="1" x14ac:dyDescent="0.25">
      <c r="A707" s="2"/>
      <c r="B707" s="2"/>
      <c r="C707" s="2"/>
      <c r="D707" s="2"/>
      <c r="E707" s="2"/>
      <c r="F707" s="33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73"/>
      <c r="S707"/>
    </row>
    <row r="708" spans="1:19" s="1" customFormat="1" x14ac:dyDescent="0.25">
      <c r="A708" s="2"/>
      <c r="B708" s="2"/>
      <c r="C708" s="2"/>
      <c r="D708" s="2"/>
      <c r="E708" s="2"/>
      <c r="F708" s="33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73"/>
      <c r="S708"/>
    </row>
    <row r="709" spans="1:19" s="1" customFormat="1" x14ac:dyDescent="0.25">
      <c r="A709" s="2"/>
      <c r="B709" s="2"/>
      <c r="C709" s="2"/>
      <c r="D709" s="2"/>
      <c r="E709" s="2"/>
      <c r="F709" s="33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73"/>
      <c r="S709"/>
    </row>
    <row r="710" spans="1:19" s="1" customFormat="1" x14ac:dyDescent="0.25">
      <c r="A710" s="2"/>
      <c r="B710" s="2"/>
      <c r="C710" s="2"/>
      <c r="D710" s="2"/>
      <c r="E710" s="2"/>
      <c r="F710" s="33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73"/>
      <c r="S710"/>
    </row>
    <row r="711" spans="1:19" s="1" customFormat="1" x14ac:dyDescent="0.25">
      <c r="A711" s="2"/>
      <c r="B711" s="2"/>
      <c r="C711" s="2"/>
      <c r="D711" s="2"/>
      <c r="E711" s="2"/>
      <c r="F711" s="33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73"/>
      <c r="S711"/>
    </row>
    <row r="712" spans="1:19" s="1" customFormat="1" x14ac:dyDescent="0.25">
      <c r="A712" s="2"/>
      <c r="B712" s="2"/>
      <c r="C712" s="2"/>
      <c r="D712" s="2"/>
      <c r="E712" s="2"/>
      <c r="F712" s="33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73"/>
      <c r="S712"/>
    </row>
    <row r="713" spans="1:19" s="1" customFormat="1" x14ac:dyDescent="0.25">
      <c r="A713" s="2"/>
      <c r="B713" s="2"/>
      <c r="C713" s="2"/>
      <c r="D713" s="2"/>
      <c r="E713" s="2"/>
      <c r="F713" s="33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73"/>
      <c r="S713"/>
    </row>
    <row r="714" spans="1:19" s="1" customFormat="1" x14ac:dyDescent="0.25">
      <c r="A714" s="2"/>
      <c r="B714" s="2"/>
      <c r="C714" s="2"/>
      <c r="D714" s="2"/>
      <c r="E714" s="2"/>
      <c r="F714" s="33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73"/>
      <c r="S714"/>
    </row>
    <row r="715" spans="1:19" s="1" customFormat="1" x14ac:dyDescent="0.25">
      <c r="A715" s="2"/>
      <c r="B715" s="2"/>
      <c r="C715" s="2"/>
      <c r="D715" s="2"/>
      <c r="E715" s="2"/>
      <c r="F715" s="33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73"/>
      <c r="S715"/>
    </row>
    <row r="716" spans="1:19" s="1" customFormat="1" x14ac:dyDescent="0.25">
      <c r="A716" s="2"/>
      <c r="B716" s="2"/>
      <c r="C716" s="2"/>
      <c r="D716" s="2"/>
      <c r="E716" s="2"/>
      <c r="F716" s="33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73"/>
      <c r="S716"/>
    </row>
    <row r="717" spans="1:19" s="1" customFormat="1" x14ac:dyDescent="0.25">
      <c r="A717" s="2"/>
      <c r="B717" s="2"/>
      <c r="C717" s="2"/>
      <c r="D717" s="2"/>
      <c r="E717" s="2"/>
      <c r="F717" s="33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73"/>
      <c r="S717"/>
    </row>
    <row r="718" spans="1:19" s="1" customFormat="1" x14ac:dyDescent="0.25">
      <c r="A718" s="2"/>
      <c r="B718" s="2"/>
      <c r="C718" s="2"/>
      <c r="D718" s="2"/>
      <c r="E718" s="2"/>
      <c r="F718" s="33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73"/>
      <c r="S718"/>
    </row>
    <row r="719" spans="1:19" s="1" customFormat="1" x14ac:dyDescent="0.25">
      <c r="A719" s="2"/>
      <c r="B719" s="2"/>
      <c r="C719" s="2"/>
      <c r="D719" s="2"/>
      <c r="E719" s="2"/>
      <c r="F719" s="33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73"/>
      <c r="S719"/>
    </row>
    <row r="720" spans="1:19" s="1" customFormat="1" x14ac:dyDescent="0.25">
      <c r="A720" s="2"/>
      <c r="B720" s="2"/>
      <c r="C720" s="2"/>
      <c r="D720" s="2"/>
      <c r="E720" s="2"/>
      <c r="F720" s="33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73"/>
      <c r="S720"/>
    </row>
    <row r="721" spans="1:19" s="1" customFormat="1" x14ac:dyDescent="0.25">
      <c r="A721" s="2"/>
      <c r="B721" s="2"/>
      <c r="C721" s="2"/>
      <c r="D721" s="2"/>
      <c r="E721" s="2"/>
      <c r="F721" s="33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73"/>
      <c r="S721"/>
    </row>
    <row r="722" spans="1:19" s="1" customFormat="1" x14ac:dyDescent="0.25">
      <c r="A722" s="2"/>
      <c r="B722" s="2"/>
      <c r="C722" s="2"/>
      <c r="D722" s="2"/>
      <c r="E722" s="2"/>
      <c r="F722" s="33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73"/>
      <c r="S722"/>
    </row>
    <row r="723" spans="1:19" s="1" customFormat="1" x14ac:dyDescent="0.25">
      <c r="A723" s="2"/>
      <c r="B723" s="2"/>
      <c r="C723" s="2"/>
      <c r="D723" s="2"/>
      <c r="E723" s="2"/>
      <c r="F723" s="33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73"/>
      <c r="S723"/>
    </row>
    <row r="724" spans="1:19" s="1" customFormat="1" x14ac:dyDescent="0.25">
      <c r="A724" s="2"/>
      <c r="B724" s="2"/>
      <c r="C724" s="2"/>
      <c r="D724" s="2"/>
      <c r="E724" s="2"/>
      <c r="F724" s="33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73"/>
      <c r="S724"/>
    </row>
    <row r="725" spans="1:19" s="1" customFormat="1" x14ac:dyDescent="0.25">
      <c r="A725" s="2"/>
      <c r="B725" s="2"/>
      <c r="C725" s="2"/>
      <c r="D725" s="2"/>
      <c r="E725" s="2"/>
      <c r="F725" s="33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73"/>
      <c r="S725"/>
    </row>
    <row r="726" spans="1:19" s="1" customFormat="1" x14ac:dyDescent="0.25">
      <c r="A726" s="2"/>
      <c r="B726" s="2"/>
      <c r="C726" s="2"/>
      <c r="D726" s="2"/>
      <c r="E726" s="2"/>
      <c r="F726" s="33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73"/>
      <c r="S726"/>
    </row>
    <row r="727" spans="1:19" s="1" customFormat="1" x14ac:dyDescent="0.25">
      <c r="A727" s="2"/>
      <c r="B727" s="2"/>
      <c r="C727" s="2"/>
      <c r="D727" s="2"/>
      <c r="E727" s="2"/>
      <c r="F727" s="33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73"/>
      <c r="S727"/>
    </row>
    <row r="728" spans="1:19" s="1" customFormat="1" x14ac:dyDescent="0.25">
      <c r="A728" s="2"/>
      <c r="B728" s="2"/>
      <c r="C728" s="2"/>
      <c r="D728" s="2"/>
      <c r="E728" s="2"/>
      <c r="F728" s="33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73"/>
      <c r="S728"/>
    </row>
    <row r="729" spans="1:19" s="1" customFormat="1" x14ac:dyDescent="0.25">
      <c r="A729" s="2"/>
      <c r="B729" s="2"/>
      <c r="C729" s="2"/>
      <c r="D729" s="2"/>
      <c r="E729" s="2"/>
      <c r="F729" s="33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73"/>
      <c r="S729"/>
    </row>
    <row r="730" spans="1:19" s="1" customFormat="1" x14ac:dyDescent="0.25">
      <c r="A730" s="2"/>
      <c r="B730" s="2"/>
      <c r="C730" s="2"/>
      <c r="D730" s="2"/>
      <c r="E730" s="2"/>
      <c r="F730" s="33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73"/>
      <c r="S730"/>
    </row>
    <row r="731" spans="1:19" s="1" customFormat="1" x14ac:dyDescent="0.25">
      <c r="A731" s="2"/>
      <c r="B731" s="2"/>
      <c r="C731" s="2"/>
      <c r="D731" s="2"/>
      <c r="E731" s="2"/>
      <c r="F731" s="33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73"/>
      <c r="S731"/>
    </row>
    <row r="732" spans="1:19" s="1" customFormat="1" x14ac:dyDescent="0.25">
      <c r="A732" s="2"/>
      <c r="B732" s="2"/>
      <c r="C732" s="2"/>
      <c r="D732" s="2"/>
      <c r="E732" s="2"/>
      <c r="F732" s="33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73"/>
      <c r="S732"/>
    </row>
    <row r="733" spans="1:19" s="1" customFormat="1" x14ac:dyDescent="0.25">
      <c r="A733" s="2"/>
      <c r="B733" s="2"/>
      <c r="C733" s="2"/>
      <c r="D733" s="2"/>
      <c r="E733" s="2"/>
      <c r="F733" s="33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73"/>
      <c r="S733"/>
    </row>
    <row r="734" spans="1:19" s="1" customFormat="1" x14ac:dyDescent="0.25">
      <c r="A734" s="2"/>
      <c r="B734" s="2"/>
      <c r="C734" s="2"/>
      <c r="D734" s="2"/>
      <c r="E734" s="2"/>
      <c r="F734" s="33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73"/>
      <c r="S734"/>
    </row>
    <row r="735" spans="1:19" s="1" customFormat="1" x14ac:dyDescent="0.25">
      <c r="A735" s="2"/>
      <c r="B735" s="2"/>
      <c r="C735" s="2"/>
      <c r="D735" s="2"/>
      <c r="E735" s="2"/>
      <c r="F735" s="33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73"/>
      <c r="S735"/>
    </row>
    <row r="736" spans="1:19" s="1" customFormat="1" x14ac:dyDescent="0.25">
      <c r="A736" s="2"/>
      <c r="B736" s="2"/>
      <c r="C736" s="2"/>
      <c r="D736" s="2"/>
      <c r="E736" s="2"/>
      <c r="F736" s="33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73"/>
      <c r="S736"/>
    </row>
    <row r="737" spans="1:19" s="1" customFormat="1" x14ac:dyDescent="0.25">
      <c r="A737" s="2"/>
      <c r="B737" s="2"/>
      <c r="C737" s="2"/>
      <c r="D737" s="2"/>
      <c r="E737" s="2"/>
      <c r="F737" s="33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73"/>
      <c r="S737"/>
    </row>
    <row r="738" spans="1:19" s="1" customFormat="1" x14ac:dyDescent="0.25">
      <c r="A738" s="2"/>
      <c r="B738" s="2"/>
      <c r="C738" s="2"/>
      <c r="D738" s="2"/>
      <c r="E738" s="2"/>
      <c r="F738" s="33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73"/>
      <c r="S738"/>
    </row>
    <row r="739" spans="1:19" s="1" customFormat="1" x14ac:dyDescent="0.25">
      <c r="A739" s="2"/>
      <c r="B739" s="2"/>
      <c r="C739" s="2"/>
      <c r="D739" s="2"/>
      <c r="E739" s="2"/>
      <c r="F739" s="33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73"/>
      <c r="S739"/>
    </row>
    <row r="740" spans="1:19" s="1" customFormat="1" x14ac:dyDescent="0.25">
      <c r="A740" s="2"/>
      <c r="B740" s="2"/>
      <c r="C740" s="2"/>
      <c r="D740" s="2"/>
      <c r="E740" s="2"/>
      <c r="F740" s="33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73"/>
      <c r="S740"/>
    </row>
    <row r="741" spans="1:19" s="1" customFormat="1" x14ac:dyDescent="0.25">
      <c r="A741" s="2"/>
      <c r="B741" s="2"/>
      <c r="C741" s="2"/>
      <c r="D741" s="2"/>
      <c r="E741" s="2"/>
      <c r="F741" s="33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73"/>
      <c r="S741"/>
    </row>
    <row r="742" spans="1:19" s="1" customFormat="1" x14ac:dyDescent="0.25">
      <c r="A742" s="2"/>
      <c r="B742" s="2"/>
      <c r="C742" s="2"/>
      <c r="D742" s="2"/>
      <c r="E742" s="2"/>
      <c r="F742" s="33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73"/>
      <c r="S742"/>
    </row>
    <row r="743" spans="1:19" s="1" customFormat="1" x14ac:dyDescent="0.25">
      <c r="A743" s="2"/>
      <c r="B743" s="2"/>
      <c r="C743" s="2"/>
      <c r="D743" s="2"/>
      <c r="E743" s="2"/>
      <c r="F743" s="33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73"/>
      <c r="S743"/>
    </row>
    <row r="744" spans="1:19" s="1" customFormat="1" x14ac:dyDescent="0.25">
      <c r="A744" s="2"/>
      <c r="B744" s="2"/>
      <c r="C744" s="2"/>
      <c r="D744" s="2"/>
      <c r="E744" s="2"/>
      <c r="F744" s="33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73"/>
      <c r="S744"/>
    </row>
    <row r="745" spans="1:19" s="1" customFormat="1" x14ac:dyDescent="0.25">
      <c r="A745" s="2"/>
      <c r="B745" s="2"/>
      <c r="C745" s="2"/>
      <c r="D745" s="2"/>
      <c r="E745" s="2"/>
      <c r="F745" s="33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73"/>
      <c r="S745"/>
    </row>
    <row r="746" spans="1:19" s="1" customFormat="1" x14ac:dyDescent="0.25">
      <c r="A746" s="2"/>
      <c r="B746" s="2"/>
      <c r="C746" s="2"/>
      <c r="D746" s="2"/>
      <c r="E746" s="2"/>
      <c r="F746" s="33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73"/>
      <c r="S746"/>
    </row>
    <row r="747" spans="1:19" s="1" customFormat="1" x14ac:dyDescent="0.25">
      <c r="A747" s="2"/>
      <c r="B747" s="2"/>
      <c r="C747" s="2"/>
      <c r="D747" s="2"/>
      <c r="E747" s="2"/>
      <c r="F747" s="33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73"/>
      <c r="S747"/>
    </row>
    <row r="748" spans="1:19" s="1" customFormat="1" x14ac:dyDescent="0.25">
      <c r="A748" s="2"/>
      <c r="B748" s="2"/>
      <c r="C748" s="2"/>
      <c r="D748" s="2"/>
      <c r="E748" s="2"/>
      <c r="F748" s="33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73"/>
      <c r="S748"/>
    </row>
    <row r="749" spans="1:19" s="1" customFormat="1" x14ac:dyDescent="0.25">
      <c r="A749" s="2"/>
      <c r="B749" s="2"/>
      <c r="C749" s="2"/>
      <c r="D749" s="2"/>
      <c r="E749" s="2"/>
      <c r="F749" s="33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73"/>
      <c r="S749"/>
    </row>
    <row r="750" spans="1:19" s="1" customFormat="1" x14ac:dyDescent="0.25">
      <c r="A750" s="2"/>
      <c r="B750" s="2"/>
      <c r="C750" s="2"/>
      <c r="D750" s="2"/>
      <c r="E750" s="2"/>
      <c r="F750" s="33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73"/>
      <c r="S750"/>
    </row>
    <row r="751" spans="1:19" s="1" customFormat="1" x14ac:dyDescent="0.25">
      <c r="A751" s="2"/>
      <c r="B751" s="2"/>
      <c r="C751" s="2"/>
      <c r="D751" s="2"/>
      <c r="E751" s="2"/>
      <c r="F751" s="33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73"/>
      <c r="S751"/>
    </row>
    <row r="752" spans="1:19" s="1" customFormat="1" x14ac:dyDescent="0.25">
      <c r="A752" s="2"/>
      <c r="B752" s="2"/>
      <c r="C752" s="2"/>
      <c r="D752" s="2"/>
      <c r="E752" s="2"/>
      <c r="F752" s="33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73"/>
      <c r="S752"/>
    </row>
    <row r="753" spans="1:19" s="1" customFormat="1" x14ac:dyDescent="0.25">
      <c r="A753" s="2"/>
      <c r="B753" s="2"/>
      <c r="C753" s="2"/>
      <c r="D753" s="2"/>
      <c r="E753" s="2"/>
      <c r="F753" s="33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73"/>
      <c r="S753"/>
    </row>
    <row r="754" spans="1:19" s="1" customFormat="1" x14ac:dyDescent="0.25">
      <c r="A754" s="2"/>
      <c r="B754" s="2"/>
      <c r="C754" s="2"/>
      <c r="D754" s="2"/>
      <c r="E754" s="2"/>
      <c r="F754" s="33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73"/>
      <c r="S754"/>
    </row>
    <row r="755" spans="1:19" s="1" customFormat="1" x14ac:dyDescent="0.25">
      <c r="A755" s="2"/>
      <c r="B755" s="2"/>
      <c r="C755" s="2"/>
      <c r="D755" s="2"/>
      <c r="E755" s="2"/>
      <c r="F755" s="33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73"/>
      <c r="S755"/>
    </row>
    <row r="756" spans="1:19" s="1" customFormat="1" x14ac:dyDescent="0.25">
      <c r="A756" s="2"/>
      <c r="B756" s="2"/>
      <c r="C756" s="2"/>
      <c r="D756" s="2"/>
      <c r="E756" s="2"/>
      <c r="F756" s="33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73"/>
      <c r="S756"/>
    </row>
    <row r="757" spans="1:19" s="1" customFormat="1" x14ac:dyDescent="0.25">
      <c r="A757" s="2"/>
      <c r="B757" s="2"/>
      <c r="C757" s="2"/>
      <c r="D757" s="2"/>
      <c r="E757" s="2"/>
      <c r="F757" s="33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73"/>
      <c r="S757"/>
    </row>
    <row r="758" spans="1:19" s="1" customFormat="1" x14ac:dyDescent="0.25">
      <c r="A758" s="2"/>
      <c r="B758" s="2"/>
      <c r="C758" s="2"/>
      <c r="D758" s="2"/>
      <c r="E758" s="2"/>
      <c r="F758" s="33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73"/>
      <c r="S758"/>
    </row>
    <row r="759" spans="1:19" s="1" customFormat="1" x14ac:dyDescent="0.25">
      <c r="A759" s="2"/>
      <c r="B759" s="2"/>
      <c r="C759" s="2"/>
      <c r="D759" s="2"/>
      <c r="E759" s="2"/>
      <c r="F759" s="33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73"/>
      <c r="S759"/>
    </row>
    <row r="760" spans="1:19" s="1" customFormat="1" x14ac:dyDescent="0.25">
      <c r="A760" s="2"/>
      <c r="B760" s="2"/>
      <c r="C760" s="2"/>
      <c r="D760" s="2"/>
      <c r="E760" s="2"/>
      <c r="F760" s="33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73"/>
      <c r="S760"/>
    </row>
    <row r="761" spans="1:19" s="1" customFormat="1" x14ac:dyDescent="0.25">
      <c r="A761" s="2"/>
      <c r="B761" s="2"/>
      <c r="C761" s="2"/>
      <c r="D761" s="2"/>
      <c r="E761" s="2"/>
      <c r="F761" s="33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73"/>
      <c r="S761"/>
    </row>
    <row r="762" spans="1:19" s="1" customFormat="1" x14ac:dyDescent="0.25">
      <c r="A762" s="2"/>
      <c r="B762" s="2"/>
      <c r="C762" s="2"/>
      <c r="D762" s="2"/>
      <c r="E762" s="2"/>
      <c r="F762" s="33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73"/>
      <c r="S762"/>
    </row>
    <row r="763" spans="1:19" s="1" customFormat="1" x14ac:dyDescent="0.25">
      <c r="A763" s="2"/>
      <c r="B763" s="2"/>
      <c r="C763" s="2"/>
      <c r="D763" s="2"/>
      <c r="E763" s="2"/>
      <c r="F763" s="33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73"/>
      <c r="S763"/>
    </row>
    <row r="764" spans="1:19" s="1" customFormat="1" x14ac:dyDescent="0.25">
      <c r="A764" s="2"/>
      <c r="B764" s="2"/>
      <c r="C764" s="2"/>
      <c r="D764" s="2"/>
      <c r="E764" s="2"/>
      <c r="F764" s="33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73"/>
      <c r="S764"/>
    </row>
    <row r="765" spans="1:19" s="1" customFormat="1" x14ac:dyDescent="0.25">
      <c r="A765" s="2"/>
      <c r="B765" s="2"/>
      <c r="C765" s="2"/>
      <c r="D765" s="2"/>
      <c r="E765" s="2"/>
      <c r="F765" s="33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73"/>
      <c r="S765"/>
    </row>
    <row r="766" spans="1:19" s="1" customFormat="1" x14ac:dyDescent="0.25">
      <c r="A766" s="2"/>
      <c r="B766" s="2"/>
      <c r="C766" s="2"/>
      <c r="D766" s="2"/>
      <c r="E766" s="2"/>
      <c r="F766" s="33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73"/>
      <c r="S766"/>
    </row>
    <row r="767" spans="1:19" s="1" customFormat="1" x14ac:dyDescent="0.25">
      <c r="A767" s="2"/>
      <c r="B767" s="2"/>
      <c r="C767" s="2"/>
      <c r="D767" s="2"/>
      <c r="E767" s="2"/>
      <c r="F767" s="33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73"/>
      <c r="S767"/>
    </row>
    <row r="768" spans="1:19" s="1" customFormat="1" x14ac:dyDescent="0.25">
      <c r="A768" s="2"/>
      <c r="B768" s="2"/>
      <c r="C768" s="2"/>
      <c r="D768" s="2"/>
      <c r="E768" s="2"/>
      <c r="F768" s="33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73"/>
      <c r="S768"/>
    </row>
    <row r="769" spans="1:19" s="1" customFormat="1" x14ac:dyDescent="0.25">
      <c r="A769" s="2"/>
      <c r="B769" s="2"/>
      <c r="C769" s="2"/>
      <c r="D769" s="2"/>
      <c r="E769" s="2"/>
      <c r="F769" s="33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73"/>
      <c r="S769"/>
    </row>
    <row r="770" spans="1:19" s="1" customFormat="1" x14ac:dyDescent="0.25">
      <c r="A770" s="2"/>
      <c r="B770" s="2"/>
      <c r="C770" s="2"/>
      <c r="D770" s="2"/>
      <c r="E770" s="2"/>
      <c r="F770" s="33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73"/>
      <c r="S770"/>
    </row>
    <row r="771" spans="1:19" s="1" customFormat="1" x14ac:dyDescent="0.25">
      <c r="A771" s="2"/>
      <c r="B771" s="2"/>
      <c r="C771" s="2"/>
      <c r="D771" s="2"/>
      <c r="E771" s="2"/>
      <c r="F771" s="33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73"/>
      <c r="S771"/>
    </row>
    <row r="772" spans="1:19" s="1" customFormat="1" x14ac:dyDescent="0.25">
      <c r="A772" s="2"/>
      <c r="B772" s="2"/>
      <c r="C772" s="2"/>
      <c r="D772" s="2"/>
      <c r="E772" s="2"/>
      <c r="F772" s="33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73"/>
      <c r="S772"/>
    </row>
    <row r="773" spans="1:19" s="1" customFormat="1" x14ac:dyDescent="0.25">
      <c r="A773" s="2"/>
      <c r="B773" s="2"/>
      <c r="C773" s="2"/>
      <c r="D773" s="2"/>
      <c r="E773" s="2"/>
      <c r="F773" s="33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73"/>
      <c r="S773"/>
    </row>
    <row r="774" spans="1:19" s="1" customFormat="1" x14ac:dyDescent="0.25">
      <c r="A774" s="2"/>
      <c r="B774" s="2"/>
      <c r="C774" s="2"/>
      <c r="D774" s="2"/>
      <c r="E774" s="2"/>
      <c r="F774" s="33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73"/>
      <c r="S774"/>
    </row>
    <row r="775" spans="1:19" s="1" customFormat="1" x14ac:dyDescent="0.25">
      <c r="A775" s="2"/>
      <c r="B775" s="2"/>
      <c r="C775" s="2"/>
      <c r="D775" s="2"/>
      <c r="E775" s="2"/>
      <c r="F775" s="33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73"/>
      <c r="S775"/>
    </row>
    <row r="776" spans="1:19" s="1" customFormat="1" x14ac:dyDescent="0.25">
      <c r="A776" s="2"/>
      <c r="B776" s="2"/>
      <c r="C776" s="2"/>
      <c r="D776" s="2"/>
      <c r="E776" s="2"/>
      <c r="F776" s="33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73"/>
      <c r="S776"/>
    </row>
    <row r="777" spans="1:19" s="1" customFormat="1" x14ac:dyDescent="0.25">
      <c r="A777" s="2"/>
      <c r="B777" s="2"/>
      <c r="C777" s="2"/>
      <c r="D777" s="2"/>
      <c r="E777" s="2"/>
      <c r="F777" s="33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73"/>
      <c r="S777"/>
    </row>
    <row r="778" spans="1:19" s="1" customFormat="1" x14ac:dyDescent="0.25">
      <c r="A778" s="2"/>
      <c r="B778" s="2"/>
      <c r="C778" s="2"/>
      <c r="D778" s="2"/>
      <c r="E778" s="2"/>
      <c r="F778" s="33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73"/>
      <c r="S778"/>
    </row>
    <row r="779" spans="1:19" s="1" customFormat="1" x14ac:dyDescent="0.25">
      <c r="A779" s="2"/>
      <c r="B779" s="2"/>
      <c r="C779" s="2"/>
      <c r="D779" s="2"/>
      <c r="E779" s="2"/>
      <c r="F779" s="33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73"/>
      <c r="S779"/>
    </row>
    <row r="780" spans="1:19" s="1" customFormat="1" x14ac:dyDescent="0.25">
      <c r="A780" s="2"/>
      <c r="B780" s="2"/>
      <c r="C780" s="2"/>
      <c r="D780" s="2"/>
      <c r="E780" s="2"/>
      <c r="F780" s="33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73"/>
      <c r="S780"/>
    </row>
    <row r="781" spans="1:19" s="1" customFormat="1" x14ac:dyDescent="0.25">
      <c r="A781" s="2"/>
      <c r="B781" s="2"/>
      <c r="C781" s="2"/>
      <c r="D781" s="2"/>
      <c r="E781" s="2"/>
      <c r="F781" s="33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73"/>
      <c r="S781"/>
    </row>
    <row r="782" spans="1:19" s="1" customFormat="1" x14ac:dyDescent="0.25">
      <c r="A782" s="2"/>
      <c r="B782" s="2"/>
      <c r="C782" s="2"/>
      <c r="D782" s="2"/>
      <c r="E782" s="2"/>
      <c r="F782" s="33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73"/>
      <c r="S782"/>
    </row>
    <row r="783" spans="1:19" s="1" customFormat="1" x14ac:dyDescent="0.25">
      <c r="A783" s="2"/>
      <c r="B783" s="2"/>
      <c r="C783" s="2"/>
      <c r="D783" s="2"/>
      <c r="E783" s="2"/>
      <c r="F783" s="33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73"/>
      <c r="S783"/>
    </row>
    <row r="784" spans="1:19" s="1" customFormat="1" x14ac:dyDescent="0.25">
      <c r="A784" s="2"/>
      <c r="B784" s="2"/>
      <c r="C784" s="2"/>
      <c r="D784" s="2"/>
      <c r="E784" s="2"/>
      <c r="F784" s="33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73"/>
      <c r="S784"/>
    </row>
    <row r="785" spans="1:19" s="1" customFormat="1" x14ac:dyDescent="0.25">
      <c r="A785" s="2"/>
      <c r="B785" s="2"/>
      <c r="C785" s="2"/>
      <c r="D785" s="2"/>
      <c r="E785" s="2"/>
      <c r="F785" s="33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73"/>
      <c r="S785"/>
    </row>
    <row r="786" spans="1:19" s="1" customFormat="1" x14ac:dyDescent="0.25">
      <c r="A786" s="2"/>
      <c r="B786" s="2"/>
      <c r="C786" s="2"/>
      <c r="D786" s="2"/>
      <c r="E786" s="2"/>
      <c r="F786" s="33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73"/>
      <c r="S786"/>
    </row>
    <row r="787" spans="1:19" s="1" customFormat="1" x14ac:dyDescent="0.25">
      <c r="A787" s="2"/>
      <c r="B787" s="2"/>
      <c r="C787" s="2"/>
      <c r="D787" s="2"/>
      <c r="E787" s="2"/>
      <c r="F787" s="33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73"/>
      <c r="S787"/>
    </row>
    <row r="788" spans="1:19" s="1" customFormat="1" x14ac:dyDescent="0.25">
      <c r="A788" s="2"/>
      <c r="B788" s="2"/>
      <c r="C788" s="2"/>
      <c r="D788" s="2"/>
      <c r="E788" s="2"/>
      <c r="F788" s="33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73"/>
      <c r="S788"/>
    </row>
    <row r="789" spans="1:19" s="1" customFormat="1" x14ac:dyDescent="0.25">
      <c r="A789" s="2"/>
      <c r="B789" s="2"/>
      <c r="C789" s="2"/>
      <c r="D789" s="2"/>
      <c r="E789" s="2"/>
      <c r="F789" s="33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73"/>
      <c r="S789"/>
    </row>
    <row r="790" spans="1:19" s="1" customFormat="1" x14ac:dyDescent="0.25">
      <c r="A790" s="2"/>
      <c r="B790" s="2"/>
      <c r="C790" s="2"/>
      <c r="D790" s="2"/>
      <c r="E790" s="2"/>
      <c r="F790" s="33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73"/>
      <c r="S790"/>
    </row>
    <row r="791" spans="1:19" s="1" customFormat="1" x14ac:dyDescent="0.25">
      <c r="A791" s="2"/>
      <c r="B791" s="2"/>
      <c r="C791" s="2"/>
      <c r="D791" s="2"/>
      <c r="E791" s="2"/>
      <c r="F791" s="33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73"/>
      <c r="S791"/>
    </row>
    <row r="792" spans="1:19" s="1" customFormat="1" x14ac:dyDescent="0.25">
      <c r="A792" s="2"/>
      <c r="B792" s="2"/>
      <c r="C792" s="2"/>
      <c r="D792" s="2"/>
      <c r="E792" s="2"/>
      <c r="F792" s="33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73"/>
      <c r="S792"/>
    </row>
    <row r="793" spans="1:19" s="1" customFormat="1" x14ac:dyDescent="0.25">
      <c r="A793" s="2"/>
      <c r="B793" s="2"/>
      <c r="C793" s="2"/>
      <c r="D793" s="2"/>
      <c r="E793" s="2"/>
      <c r="F793" s="33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73"/>
      <c r="S793"/>
    </row>
    <row r="794" spans="1:19" s="1" customFormat="1" x14ac:dyDescent="0.25">
      <c r="A794" s="2"/>
      <c r="B794" s="2"/>
      <c r="C794" s="2"/>
      <c r="D794" s="2"/>
      <c r="E794" s="2"/>
      <c r="F794" s="33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73"/>
      <c r="S794"/>
    </row>
    <row r="795" spans="1:19" s="1" customFormat="1" x14ac:dyDescent="0.25">
      <c r="A795" s="2"/>
      <c r="B795" s="2"/>
      <c r="C795" s="2"/>
      <c r="D795" s="2"/>
      <c r="E795" s="2"/>
      <c r="F795" s="33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73"/>
      <c r="S795"/>
    </row>
    <row r="796" spans="1:19" s="1" customFormat="1" x14ac:dyDescent="0.25">
      <c r="A796" s="2"/>
      <c r="B796" s="2"/>
      <c r="C796" s="2"/>
      <c r="D796" s="2"/>
      <c r="E796" s="2"/>
      <c r="F796" s="33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73"/>
      <c r="S796"/>
    </row>
    <row r="797" spans="1:19" s="1" customFormat="1" x14ac:dyDescent="0.25">
      <c r="A797" s="2"/>
      <c r="B797" s="2"/>
      <c r="C797" s="2"/>
      <c r="D797" s="2"/>
      <c r="E797" s="2"/>
      <c r="F797" s="33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73"/>
      <c r="S797"/>
    </row>
    <row r="798" spans="1:19" s="1" customFormat="1" x14ac:dyDescent="0.25">
      <c r="A798" s="2"/>
      <c r="B798" s="2"/>
      <c r="C798" s="2"/>
      <c r="D798" s="2"/>
      <c r="E798" s="2"/>
      <c r="F798" s="33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73"/>
      <c r="S798"/>
    </row>
    <row r="799" spans="1:19" s="1" customFormat="1" x14ac:dyDescent="0.25">
      <c r="A799" s="2"/>
      <c r="B799" s="2"/>
      <c r="C799" s="2"/>
      <c r="D799" s="2"/>
      <c r="E799" s="2"/>
      <c r="F799" s="33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73"/>
      <c r="S799"/>
    </row>
    <row r="800" spans="1:19" s="1" customFormat="1" x14ac:dyDescent="0.25">
      <c r="A800" s="2"/>
      <c r="B800" s="2"/>
      <c r="C800" s="2"/>
      <c r="D800" s="2"/>
      <c r="E800" s="2"/>
      <c r="F800" s="33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73"/>
      <c r="S800"/>
    </row>
    <row r="801" spans="1:19" s="1" customFormat="1" x14ac:dyDescent="0.25">
      <c r="A801" s="2"/>
      <c r="B801" s="2"/>
      <c r="C801" s="2"/>
      <c r="D801" s="2"/>
      <c r="E801" s="2"/>
      <c r="F801" s="33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73"/>
      <c r="S801"/>
    </row>
    <row r="802" spans="1:19" s="1" customFormat="1" x14ac:dyDescent="0.25">
      <c r="A802" s="2"/>
      <c r="B802" s="2"/>
      <c r="C802" s="2"/>
      <c r="D802" s="2"/>
      <c r="E802" s="2"/>
      <c r="F802" s="33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73"/>
      <c r="S802"/>
    </row>
    <row r="803" spans="1:19" s="1" customFormat="1" x14ac:dyDescent="0.25">
      <c r="A803" s="2"/>
      <c r="B803" s="2"/>
      <c r="C803" s="2"/>
      <c r="D803" s="2"/>
      <c r="E803" s="2"/>
      <c r="F803" s="33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73"/>
      <c r="S803"/>
    </row>
    <row r="804" spans="1:19" s="1" customFormat="1" x14ac:dyDescent="0.25">
      <c r="A804" s="2"/>
      <c r="B804" s="2"/>
      <c r="C804" s="2"/>
      <c r="D804" s="2"/>
      <c r="E804" s="2"/>
      <c r="F804" s="33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73"/>
      <c r="S804"/>
    </row>
    <row r="805" spans="1:19" s="1" customFormat="1" x14ac:dyDescent="0.25">
      <c r="A805" s="2"/>
      <c r="B805" s="2"/>
      <c r="C805" s="2"/>
      <c r="D805" s="2"/>
      <c r="E805" s="2"/>
      <c r="F805" s="33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73"/>
      <c r="S805"/>
    </row>
    <row r="806" spans="1:19" s="1" customFormat="1" x14ac:dyDescent="0.25">
      <c r="A806" s="2"/>
      <c r="B806" s="2"/>
      <c r="C806" s="2"/>
      <c r="D806" s="2"/>
      <c r="E806" s="2"/>
      <c r="F806" s="33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73"/>
      <c r="S806"/>
    </row>
    <row r="807" spans="1:19" s="1" customFormat="1" x14ac:dyDescent="0.25">
      <c r="A807" s="2"/>
      <c r="B807" s="2"/>
      <c r="C807" s="2"/>
      <c r="D807" s="2"/>
      <c r="E807" s="2"/>
      <c r="F807" s="33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73"/>
      <c r="S807"/>
    </row>
    <row r="808" spans="1:19" s="1" customFormat="1" x14ac:dyDescent="0.25">
      <c r="A808" s="2"/>
      <c r="B808" s="2"/>
      <c r="C808" s="2"/>
      <c r="D808" s="2"/>
      <c r="E808" s="2"/>
      <c r="F808" s="33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73"/>
      <c r="S808"/>
    </row>
    <row r="809" spans="1:19" s="1" customFormat="1" x14ac:dyDescent="0.25">
      <c r="A809" s="2"/>
      <c r="B809" s="2"/>
      <c r="C809" s="2"/>
      <c r="D809" s="2"/>
      <c r="E809" s="2"/>
      <c r="F809" s="33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73"/>
      <c r="S809"/>
    </row>
    <row r="810" spans="1:19" s="1" customFormat="1" x14ac:dyDescent="0.25">
      <c r="A810" s="2"/>
      <c r="B810" s="2"/>
      <c r="C810" s="2"/>
      <c r="D810" s="2"/>
      <c r="E810" s="2"/>
      <c r="F810" s="33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73"/>
      <c r="S810"/>
    </row>
    <row r="811" spans="1:19" s="1" customFormat="1" x14ac:dyDescent="0.25">
      <c r="A811" s="2"/>
      <c r="B811" s="2"/>
      <c r="C811" s="2"/>
      <c r="D811" s="2"/>
      <c r="E811" s="2"/>
      <c r="F811" s="33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73"/>
      <c r="S811"/>
    </row>
    <row r="812" spans="1:19" s="1" customFormat="1" x14ac:dyDescent="0.25">
      <c r="A812" s="2"/>
      <c r="B812" s="2"/>
      <c r="C812" s="2"/>
      <c r="D812" s="2"/>
      <c r="E812" s="2"/>
      <c r="F812" s="33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73"/>
      <c r="S812"/>
    </row>
    <row r="813" spans="1:19" s="1" customFormat="1" x14ac:dyDescent="0.25">
      <c r="A813" s="2"/>
      <c r="B813" s="2"/>
      <c r="C813" s="2"/>
      <c r="D813" s="2"/>
      <c r="E813" s="2"/>
      <c r="F813" s="33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73"/>
      <c r="S813"/>
    </row>
    <row r="814" spans="1:19" s="1" customFormat="1" x14ac:dyDescent="0.25">
      <c r="A814" s="2"/>
      <c r="B814" s="2"/>
      <c r="C814" s="2"/>
      <c r="D814" s="2"/>
      <c r="E814" s="2"/>
      <c r="F814" s="33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73"/>
      <c r="S814"/>
    </row>
    <row r="815" spans="1:19" s="1" customFormat="1" x14ac:dyDescent="0.25">
      <c r="A815" s="2"/>
      <c r="B815" s="2"/>
      <c r="C815" s="2"/>
      <c r="D815" s="2"/>
      <c r="E815" s="2"/>
      <c r="F815" s="33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73"/>
      <c r="S815"/>
    </row>
    <row r="816" spans="1:19" s="1" customFormat="1" x14ac:dyDescent="0.25">
      <c r="A816" s="2"/>
      <c r="B816" s="2"/>
      <c r="C816" s="2"/>
      <c r="D816" s="2"/>
      <c r="E816" s="2"/>
      <c r="F816" s="33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73"/>
      <c r="S816"/>
    </row>
    <row r="817" spans="1:19" s="1" customFormat="1" x14ac:dyDescent="0.25">
      <c r="A817" s="2"/>
      <c r="B817" s="2"/>
      <c r="C817" s="2"/>
      <c r="D817" s="2"/>
      <c r="E817" s="2"/>
      <c r="F817" s="33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73"/>
      <c r="S817"/>
    </row>
    <row r="818" spans="1:19" s="1" customFormat="1" x14ac:dyDescent="0.25">
      <c r="A818" s="2"/>
      <c r="B818" s="2"/>
      <c r="C818" s="2"/>
      <c r="D818" s="2"/>
      <c r="E818" s="2"/>
      <c r="F818" s="33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73"/>
      <c r="S818"/>
    </row>
    <row r="819" spans="1:19" s="1" customFormat="1" x14ac:dyDescent="0.25">
      <c r="A819" s="2"/>
      <c r="B819" s="2"/>
      <c r="C819" s="2"/>
      <c r="D819" s="2"/>
      <c r="E819" s="2"/>
      <c r="F819" s="33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73"/>
      <c r="S819"/>
    </row>
    <row r="820" spans="1:19" s="1" customFormat="1" x14ac:dyDescent="0.25">
      <c r="A820" s="2"/>
      <c r="B820" s="2"/>
      <c r="C820" s="2"/>
      <c r="D820" s="2"/>
      <c r="E820" s="2"/>
      <c r="F820" s="33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73"/>
      <c r="S820"/>
    </row>
    <row r="821" spans="1:19" s="1" customFormat="1" x14ac:dyDescent="0.25">
      <c r="A821" s="2"/>
      <c r="B821" s="2"/>
      <c r="C821" s="2"/>
      <c r="D821" s="2"/>
      <c r="E821" s="2"/>
      <c r="F821" s="33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73"/>
      <c r="S821"/>
    </row>
    <row r="822" spans="1:19" s="1" customFormat="1" x14ac:dyDescent="0.25">
      <c r="A822" s="2"/>
      <c r="B822" s="2"/>
      <c r="C822" s="2"/>
      <c r="D822" s="2"/>
      <c r="E822" s="2"/>
      <c r="F822" s="33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73"/>
      <c r="S822"/>
    </row>
    <row r="823" spans="1:19" s="1" customFormat="1" x14ac:dyDescent="0.25">
      <c r="A823" s="2"/>
      <c r="B823" s="2"/>
      <c r="C823" s="2"/>
      <c r="D823" s="2"/>
      <c r="E823" s="2"/>
      <c r="F823" s="33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73"/>
      <c r="S823"/>
    </row>
    <row r="824" spans="1:19" s="1" customFormat="1" x14ac:dyDescent="0.25">
      <c r="A824" s="2"/>
      <c r="B824" s="2"/>
      <c r="C824" s="2"/>
      <c r="D824" s="2"/>
      <c r="E824" s="2"/>
      <c r="F824" s="33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73"/>
      <c r="S824"/>
    </row>
    <row r="825" spans="1:19" s="1" customFormat="1" x14ac:dyDescent="0.25">
      <c r="A825" s="2"/>
      <c r="B825" s="2"/>
      <c r="C825" s="2"/>
      <c r="D825" s="2"/>
      <c r="E825" s="2"/>
      <c r="F825" s="33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73"/>
      <c r="S825"/>
    </row>
    <row r="826" spans="1:19" s="1" customFormat="1" x14ac:dyDescent="0.25">
      <c r="A826" s="2"/>
      <c r="B826" s="2"/>
      <c r="C826" s="2"/>
      <c r="D826" s="2"/>
      <c r="E826" s="2"/>
      <c r="F826" s="33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73"/>
      <c r="S826"/>
    </row>
    <row r="827" spans="1:19" s="1" customFormat="1" x14ac:dyDescent="0.25">
      <c r="A827" s="2"/>
      <c r="B827" s="2"/>
      <c r="C827" s="2"/>
      <c r="D827" s="2"/>
      <c r="E827" s="2"/>
      <c r="F827" s="33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73"/>
      <c r="S827"/>
    </row>
    <row r="828" spans="1:19" s="1" customFormat="1" x14ac:dyDescent="0.25">
      <c r="A828" s="2"/>
      <c r="B828" s="2"/>
      <c r="C828" s="2"/>
      <c r="D828" s="2"/>
      <c r="E828" s="2"/>
      <c r="F828" s="33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73"/>
      <c r="S828"/>
    </row>
    <row r="829" spans="1:19" s="1" customFormat="1" x14ac:dyDescent="0.25">
      <c r="A829" s="2"/>
      <c r="B829" s="2"/>
      <c r="C829" s="2"/>
      <c r="D829" s="2"/>
      <c r="E829" s="2"/>
      <c r="F829" s="33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73"/>
      <c r="S829"/>
    </row>
    <row r="830" spans="1:19" s="1" customFormat="1" x14ac:dyDescent="0.25">
      <c r="A830" s="2"/>
      <c r="B830" s="2"/>
      <c r="C830" s="2"/>
      <c r="D830" s="2"/>
      <c r="E830" s="2"/>
      <c r="F830" s="33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73"/>
      <c r="S830"/>
    </row>
    <row r="831" spans="1:19" s="1" customFormat="1" x14ac:dyDescent="0.25">
      <c r="A831" s="2"/>
      <c r="B831" s="2"/>
      <c r="C831" s="2"/>
      <c r="D831" s="2"/>
      <c r="E831" s="2"/>
      <c r="F831" s="33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73"/>
      <c r="S831"/>
    </row>
    <row r="832" spans="1:19" s="1" customFormat="1" x14ac:dyDescent="0.25">
      <c r="A832" s="2"/>
      <c r="B832" s="2"/>
      <c r="C832" s="2"/>
      <c r="D832" s="2"/>
      <c r="E832" s="2"/>
      <c r="F832" s="33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73"/>
      <c r="S832"/>
    </row>
    <row r="833" spans="1:19" s="1" customFormat="1" x14ac:dyDescent="0.25">
      <c r="A833" s="2"/>
      <c r="B833" s="2"/>
      <c r="C833" s="2"/>
      <c r="D833" s="2"/>
      <c r="E833" s="2"/>
      <c r="F833" s="33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73"/>
      <c r="S833"/>
    </row>
    <row r="834" spans="1:19" s="1" customFormat="1" x14ac:dyDescent="0.25">
      <c r="A834" s="2"/>
      <c r="B834" s="2"/>
      <c r="C834" s="2"/>
      <c r="D834" s="2"/>
      <c r="E834" s="2"/>
      <c r="F834" s="33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73"/>
      <c r="S834"/>
    </row>
    <row r="835" spans="1:19" s="1" customFormat="1" x14ac:dyDescent="0.25">
      <c r="A835" s="2"/>
      <c r="B835" s="2"/>
      <c r="C835" s="2"/>
      <c r="D835" s="2"/>
      <c r="E835" s="2"/>
      <c r="F835" s="33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73"/>
      <c r="S835"/>
    </row>
    <row r="836" spans="1:19" s="1" customFormat="1" x14ac:dyDescent="0.25">
      <c r="A836" s="2"/>
      <c r="B836" s="2"/>
      <c r="C836" s="2"/>
      <c r="D836" s="2"/>
      <c r="E836" s="2"/>
      <c r="F836" s="33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73"/>
      <c r="S836"/>
    </row>
    <row r="837" spans="1:19" s="1" customFormat="1" x14ac:dyDescent="0.25">
      <c r="A837" s="2"/>
      <c r="B837" s="2"/>
      <c r="C837" s="2"/>
      <c r="D837" s="2"/>
      <c r="E837" s="2"/>
      <c r="F837" s="33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73"/>
      <c r="S837"/>
    </row>
    <row r="838" spans="1:19" s="1" customFormat="1" x14ac:dyDescent="0.25">
      <c r="A838" s="2"/>
      <c r="B838" s="2"/>
      <c r="C838" s="2"/>
      <c r="D838" s="2"/>
      <c r="E838" s="2"/>
      <c r="F838" s="33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73"/>
      <c r="S838"/>
    </row>
    <row r="839" spans="1:19" s="1" customFormat="1" x14ac:dyDescent="0.25">
      <c r="A839" s="2"/>
      <c r="B839" s="2"/>
      <c r="C839" s="2"/>
      <c r="D839" s="2"/>
      <c r="E839" s="2"/>
      <c r="F839" s="33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73"/>
      <c r="S839"/>
    </row>
    <row r="840" spans="1:19" s="1" customFormat="1" x14ac:dyDescent="0.25">
      <c r="A840" s="2"/>
      <c r="B840" s="2"/>
      <c r="C840" s="2"/>
      <c r="D840" s="2"/>
      <c r="E840" s="2"/>
      <c r="F840" s="33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73"/>
      <c r="S840"/>
    </row>
    <row r="841" spans="1:19" s="1" customFormat="1" x14ac:dyDescent="0.25">
      <c r="A841" s="2"/>
      <c r="B841" s="2"/>
      <c r="C841" s="2"/>
      <c r="D841" s="2"/>
      <c r="E841" s="2"/>
      <c r="F841" s="33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73"/>
      <c r="S841"/>
    </row>
    <row r="842" spans="1:19" s="1" customFormat="1" x14ac:dyDescent="0.25">
      <c r="A842" s="2"/>
      <c r="B842" s="2"/>
      <c r="C842" s="2"/>
      <c r="D842" s="2"/>
      <c r="E842" s="2"/>
      <c r="F842" s="33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73"/>
      <c r="S842"/>
    </row>
    <row r="843" spans="1:19" s="1" customFormat="1" x14ac:dyDescent="0.25">
      <c r="A843" s="2"/>
      <c r="B843" s="2"/>
      <c r="C843" s="2"/>
      <c r="D843" s="2"/>
      <c r="E843" s="2"/>
      <c r="F843" s="33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73"/>
      <c r="S843"/>
    </row>
    <row r="844" spans="1:19" s="1" customFormat="1" x14ac:dyDescent="0.25">
      <c r="A844" s="2"/>
      <c r="B844" s="2"/>
      <c r="C844" s="2"/>
      <c r="D844" s="2"/>
      <c r="E844" s="2"/>
      <c r="F844" s="33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73"/>
      <c r="S844"/>
    </row>
    <row r="845" spans="1:19" s="1" customFormat="1" x14ac:dyDescent="0.25">
      <c r="A845" s="2"/>
      <c r="B845" s="2"/>
      <c r="C845" s="2"/>
      <c r="D845" s="2"/>
      <c r="E845" s="2"/>
      <c r="F845" s="33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73"/>
      <c r="S845"/>
    </row>
    <row r="846" spans="1:19" s="1" customFormat="1" x14ac:dyDescent="0.25">
      <c r="A846" s="2"/>
      <c r="B846" s="2"/>
      <c r="C846" s="2"/>
      <c r="D846" s="2"/>
      <c r="E846" s="2"/>
      <c r="F846" s="33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73"/>
      <c r="S846"/>
    </row>
    <row r="847" spans="1:19" s="1" customFormat="1" x14ac:dyDescent="0.25">
      <c r="A847" s="2"/>
      <c r="B847" s="2"/>
      <c r="C847" s="2"/>
      <c r="D847" s="2"/>
      <c r="E847" s="2"/>
      <c r="F847" s="33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73"/>
      <c r="S847"/>
    </row>
    <row r="848" spans="1:19" s="1" customFormat="1" x14ac:dyDescent="0.25">
      <c r="A848" s="2"/>
      <c r="B848" s="2"/>
      <c r="C848" s="2"/>
      <c r="D848" s="2"/>
      <c r="E848" s="2"/>
      <c r="F848" s="33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73"/>
      <c r="S848"/>
    </row>
    <row r="849" spans="1:19" s="1" customFormat="1" x14ac:dyDescent="0.25">
      <c r="A849" s="2"/>
      <c r="B849" s="2"/>
      <c r="C849" s="2"/>
      <c r="D849" s="2"/>
      <c r="E849" s="2"/>
      <c r="F849" s="33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73"/>
      <c r="S849"/>
    </row>
    <row r="850" spans="1:19" s="1" customFormat="1" x14ac:dyDescent="0.25">
      <c r="A850" s="2"/>
      <c r="B850" s="2"/>
      <c r="C850" s="2"/>
      <c r="D850" s="2"/>
      <c r="E850" s="2"/>
      <c r="F850" s="33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73"/>
      <c r="S850"/>
    </row>
    <row r="851" spans="1:19" s="1" customFormat="1" x14ac:dyDescent="0.25">
      <c r="A851" s="2"/>
      <c r="B851" s="2"/>
      <c r="C851" s="2"/>
      <c r="D851" s="2"/>
      <c r="E851" s="2"/>
      <c r="F851" s="33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73"/>
      <c r="S851"/>
    </row>
    <row r="852" spans="1:19" s="1" customFormat="1" x14ac:dyDescent="0.25">
      <c r="A852" s="2"/>
      <c r="B852" s="2"/>
      <c r="C852" s="2"/>
      <c r="D852" s="2"/>
      <c r="E852" s="2"/>
      <c r="F852" s="33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73"/>
      <c r="S852"/>
    </row>
    <row r="853" spans="1:19" s="1" customFormat="1" x14ac:dyDescent="0.25">
      <c r="A853" s="2"/>
      <c r="B853" s="2"/>
      <c r="C853" s="2"/>
      <c r="D853" s="2"/>
      <c r="E853" s="2"/>
      <c r="F853" s="33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73"/>
      <c r="S853"/>
    </row>
    <row r="854" spans="1:19" s="1" customFormat="1" x14ac:dyDescent="0.25">
      <c r="A854" s="2"/>
      <c r="B854" s="2"/>
      <c r="C854" s="2"/>
      <c r="D854" s="2"/>
      <c r="E854" s="2"/>
      <c r="F854" s="33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73"/>
      <c r="S854"/>
    </row>
    <row r="855" spans="1:19" s="1" customFormat="1" x14ac:dyDescent="0.25">
      <c r="A855" s="2"/>
      <c r="B855" s="2"/>
      <c r="C855" s="2"/>
      <c r="D855" s="2"/>
      <c r="E855" s="2"/>
      <c r="F855" s="33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73"/>
      <c r="S855"/>
    </row>
    <row r="856" spans="1:19" s="1" customFormat="1" x14ac:dyDescent="0.25">
      <c r="A856" s="2"/>
      <c r="B856" s="2"/>
      <c r="C856" s="2"/>
      <c r="D856" s="2"/>
      <c r="E856" s="2"/>
      <c r="F856" s="33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73"/>
      <c r="S856"/>
    </row>
    <row r="857" spans="1:19" s="1" customFormat="1" x14ac:dyDescent="0.25">
      <c r="A857" s="2"/>
      <c r="B857" s="2"/>
      <c r="C857" s="2"/>
      <c r="D857" s="2"/>
      <c r="E857" s="2"/>
      <c r="F857" s="33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73"/>
      <c r="S857"/>
    </row>
    <row r="858" spans="1:19" s="1" customFormat="1" x14ac:dyDescent="0.25">
      <c r="A858" s="2"/>
      <c r="B858" s="2"/>
      <c r="C858" s="2"/>
      <c r="D858" s="2"/>
      <c r="E858" s="2"/>
      <c r="F858" s="33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73"/>
      <c r="S858"/>
    </row>
    <row r="859" spans="1:19" s="1" customFormat="1" x14ac:dyDescent="0.25">
      <c r="A859" s="2"/>
      <c r="B859" s="2"/>
      <c r="C859" s="2"/>
      <c r="D859" s="2"/>
      <c r="E859" s="2"/>
      <c r="F859" s="33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73"/>
      <c r="S859"/>
    </row>
    <row r="860" spans="1:19" s="1" customFormat="1" x14ac:dyDescent="0.25">
      <c r="A860" s="2"/>
      <c r="B860" s="2"/>
      <c r="C860" s="2"/>
      <c r="D860" s="2"/>
      <c r="E860" s="2"/>
      <c r="F860" s="33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73"/>
      <c r="S860"/>
    </row>
    <row r="861" spans="1:19" s="1" customFormat="1" x14ac:dyDescent="0.25">
      <c r="A861" s="2"/>
      <c r="B861" s="2"/>
      <c r="C861" s="2"/>
      <c r="D861" s="2"/>
      <c r="E861" s="2"/>
      <c r="F861" s="33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73"/>
      <c r="S861"/>
    </row>
    <row r="862" spans="1:19" s="1" customFormat="1" x14ac:dyDescent="0.25">
      <c r="A862" s="2"/>
      <c r="B862" s="2"/>
      <c r="C862" s="2"/>
      <c r="D862" s="2"/>
      <c r="E862" s="2"/>
      <c r="F862" s="33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73"/>
      <c r="S862"/>
    </row>
    <row r="863" spans="1:19" s="1" customFormat="1" x14ac:dyDescent="0.25">
      <c r="A863" s="2"/>
      <c r="B863" s="2"/>
      <c r="C863" s="2"/>
      <c r="D863" s="2"/>
      <c r="E863" s="2"/>
      <c r="F863" s="33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73"/>
      <c r="S863"/>
    </row>
    <row r="864" spans="1:19" s="1" customFormat="1" x14ac:dyDescent="0.25">
      <c r="A864" s="2"/>
      <c r="B864" s="2"/>
      <c r="C864" s="2"/>
      <c r="D864" s="2"/>
      <c r="E864" s="2"/>
      <c r="F864" s="33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73"/>
      <c r="S864"/>
    </row>
    <row r="865" spans="1:19" s="1" customFormat="1" x14ac:dyDescent="0.25">
      <c r="A865" s="2"/>
      <c r="B865" s="2"/>
      <c r="C865" s="2"/>
      <c r="D865" s="2"/>
      <c r="E865" s="2"/>
      <c r="F865" s="33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73"/>
      <c r="S865"/>
    </row>
    <row r="866" spans="1:19" s="1" customFormat="1" x14ac:dyDescent="0.25">
      <c r="A866" s="2"/>
      <c r="B866" s="2"/>
      <c r="C866" s="2"/>
      <c r="D866" s="2"/>
      <c r="E866" s="2"/>
      <c r="F866" s="33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73"/>
      <c r="S866"/>
    </row>
    <row r="867" spans="1:19" s="1" customFormat="1" x14ac:dyDescent="0.25">
      <c r="A867" s="2"/>
      <c r="B867" s="2"/>
      <c r="C867" s="2"/>
      <c r="D867" s="2"/>
      <c r="E867" s="2"/>
      <c r="F867" s="33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73"/>
      <c r="S867"/>
    </row>
    <row r="868" spans="1:19" s="1" customFormat="1" x14ac:dyDescent="0.25">
      <c r="A868" s="2"/>
      <c r="B868" s="2"/>
      <c r="C868" s="2"/>
      <c r="D868" s="2"/>
      <c r="E868" s="2"/>
      <c r="F868" s="33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73"/>
      <c r="S868"/>
    </row>
    <row r="869" spans="1:19" s="1" customFormat="1" x14ac:dyDescent="0.25">
      <c r="A869" s="2"/>
      <c r="B869" s="2"/>
      <c r="C869" s="2"/>
      <c r="D869" s="2"/>
      <c r="E869" s="2"/>
      <c r="F869" s="33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73"/>
      <c r="S869"/>
    </row>
    <row r="870" spans="1:19" s="1" customFormat="1" x14ac:dyDescent="0.25">
      <c r="A870" s="2"/>
      <c r="B870" s="2"/>
      <c r="C870" s="2"/>
      <c r="D870" s="2"/>
      <c r="E870" s="2"/>
      <c r="F870" s="33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73"/>
      <c r="S870"/>
    </row>
    <row r="871" spans="1:19" s="1" customFormat="1" x14ac:dyDescent="0.25">
      <c r="A871" s="2"/>
      <c r="B871" s="2"/>
      <c r="C871" s="2"/>
      <c r="D871" s="2"/>
      <c r="E871" s="2"/>
      <c r="F871" s="33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73"/>
      <c r="S871"/>
    </row>
    <row r="872" spans="1:19" s="1" customFormat="1" x14ac:dyDescent="0.25">
      <c r="A872" s="2"/>
      <c r="B872" s="2"/>
      <c r="C872" s="2"/>
      <c r="D872" s="2"/>
      <c r="E872" s="2"/>
      <c r="F872" s="33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73"/>
      <c r="S872"/>
    </row>
    <row r="873" spans="1:19" s="1" customFormat="1" x14ac:dyDescent="0.25">
      <c r="A873" s="2"/>
      <c r="B873" s="2"/>
      <c r="C873" s="2"/>
      <c r="D873" s="2"/>
      <c r="E873" s="2"/>
      <c r="F873" s="33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73"/>
      <c r="S873"/>
    </row>
    <row r="874" spans="1:19" s="1" customFormat="1" x14ac:dyDescent="0.25">
      <c r="A874" s="2"/>
      <c r="B874" s="2"/>
      <c r="C874" s="2"/>
      <c r="D874" s="2"/>
      <c r="E874" s="2"/>
      <c r="F874" s="33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73"/>
      <c r="S874"/>
    </row>
    <row r="875" spans="1:19" s="1" customFormat="1" x14ac:dyDescent="0.25">
      <c r="A875" s="2"/>
      <c r="B875" s="2"/>
      <c r="C875" s="2"/>
      <c r="D875" s="2"/>
      <c r="E875" s="2"/>
      <c r="F875" s="33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73"/>
      <c r="S875"/>
    </row>
    <row r="876" spans="1:19" s="1" customFormat="1" x14ac:dyDescent="0.25">
      <c r="A876" s="2"/>
      <c r="B876" s="2"/>
      <c r="C876" s="2"/>
      <c r="D876" s="2"/>
      <c r="E876" s="2"/>
      <c r="F876" s="33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73"/>
      <c r="S876"/>
    </row>
    <row r="877" spans="1:19" s="1" customFormat="1" x14ac:dyDescent="0.25">
      <c r="A877" s="2"/>
      <c r="B877" s="2"/>
      <c r="C877" s="2"/>
      <c r="D877" s="2"/>
      <c r="E877" s="2"/>
      <c r="F877" s="33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73"/>
      <c r="S877"/>
    </row>
    <row r="878" spans="1:19" s="1" customFormat="1" x14ac:dyDescent="0.25">
      <c r="A878" s="2"/>
      <c r="B878" s="2"/>
      <c r="C878" s="2"/>
      <c r="D878" s="2"/>
      <c r="E878" s="2"/>
      <c r="F878" s="33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73"/>
      <c r="S878"/>
    </row>
    <row r="879" spans="1:19" s="1" customFormat="1" x14ac:dyDescent="0.25">
      <c r="A879" s="2"/>
      <c r="B879" s="2"/>
      <c r="C879" s="2"/>
      <c r="D879" s="2"/>
      <c r="E879" s="2"/>
      <c r="F879" s="33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73"/>
      <c r="S879"/>
    </row>
    <row r="880" spans="1:19" s="1" customFormat="1" x14ac:dyDescent="0.25">
      <c r="A880" s="2"/>
      <c r="B880" s="2"/>
      <c r="C880" s="2"/>
      <c r="D880" s="2"/>
      <c r="E880" s="2"/>
      <c r="F880" s="33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73"/>
      <c r="S880"/>
    </row>
    <row r="881" spans="1:19" s="1" customFormat="1" x14ac:dyDescent="0.25">
      <c r="A881" s="2"/>
      <c r="B881" s="2"/>
      <c r="C881" s="2"/>
      <c r="D881" s="2"/>
      <c r="E881" s="2"/>
      <c r="F881" s="33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73"/>
      <c r="S881"/>
    </row>
    <row r="882" spans="1:19" s="1" customFormat="1" x14ac:dyDescent="0.25">
      <c r="A882" s="2"/>
      <c r="B882" s="2"/>
      <c r="C882" s="2"/>
      <c r="D882" s="2"/>
      <c r="E882" s="2"/>
      <c r="F882" s="33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73"/>
      <c r="S882"/>
    </row>
    <row r="883" spans="1:19" s="1" customFormat="1" x14ac:dyDescent="0.25">
      <c r="A883" s="2"/>
      <c r="B883" s="2"/>
      <c r="C883" s="2"/>
      <c r="D883" s="2"/>
      <c r="E883" s="2"/>
      <c r="F883" s="33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73"/>
      <c r="S883"/>
    </row>
    <row r="884" spans="1:19" s="1" customFormat="1" x14ac:dyDescent="0.25">
      <c r="A884" s="2"/>
      <c r="B884" s="2"/>
      <c r="C884" s="2"/>
      <c r="D884" s="2"/>
      <c r="E884" s="2"/>
      <c r="F884" s="33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73"/>
      <c r="S884"/>
    </row>
    <row r="885" spans="1:19" s="1" customFormat="1" x14ac:dyDescent="0.25">
      <c r="A885" s="2"/>
      <c r="B885" s="2"/>
      <c r="C885" s="2"/>
      <c r="D885" s="2"/>
      <c r="E885" s="2"/>
      <c r="F885" s="33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73"/>
      <c r="S885"/>
    </row>
    <row r="886" spans="1:19" s="1" customFormat="1" x14ac:dyDescent="0.25">
      <c r="A886" s="2"/>
      <c r="B886" s="2"/>
      <c r="C886" s="2"/>
      <c r="D886" s="2"/>
      <c r="E886" s="2"/>
      <c r="F886" s="33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73"/>
      <c r="S886"/>
    </row>
    <row r="887" spans="1:19" s="1" customFormat="1" x14ac:dyDescent="0.25">
      <c r="A887" s="2"/>
      <c r="B887" s="2"/>
      <c r="C887" s="2"/>
      <c r="D887" s="2"/>
      <c r="E887" s="2"/>
      <c r="F887" s="33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73"/>
      <c r="S887"/>
    </row>
    <row r="888" spans="1:19" s="1" customFormat="1" x14ac:dyDescent="0.25">
      <c r="A888" s="2"/>
      <c r="B888" s="2"/>
      <c r="C888" s="2"/>
      <c r="D888" s="2"/>
      <c r="E888" s="2"/>
      <c r="F888" s="33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73"/>
      <c r="S888"/>
    </row>
    <row r="889" spans="1:19" s="1" customFormat="1" x14ac:dyDescent="0.25">
      <c r="A889" s="2"/>
      <c r="B889" s="2"/>
      <c r="C889" s="2"/>
      <c r="D889" s="2"/>
      <c r="E889" s="2"/>
      <c r="F889" s="33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73"/>
      <c r="S889"/>
    </row>
    <row r="890" spans="1:19" s="1" customFormat="1" x14ac:dyDescent="0.25">
      <c r="A890" s="2"/>
      <c r="B890" s="2"/>
      <c r="C890" s="2"/>
      <c r="D890" s="2"/>
      <c r="E890" s="2"/>
      <c r="F890" s="33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73"/>
      <c r="S890"/>
    </row>
    <row r="891" spans="1:19" s="1" customFormat="1" x14ac:dyDescent="0.25">
      <c r="A891" s="2"/>
      <c r="B891" s="2"/>
      <c r="C891" s="2"/>
      <c r="D891" s="2"/>
      <c r="E891" s="2"/>
      <c r="F891" s="33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73"/>
      <c r="S891"/>
    </row>
    <row r="892" spans="1:19" s="1" customFormat="1" x14ac:dyDescent="0.25">
      <c r="A892" s="2"/>
      <c r="B892" s="2"/>
      <c r="C892" s="2"/>
      <c r="D892" s="2"/>
      <c r="E892" s="2"/>
      <c r="F892" s="33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73"/>
      <c r="S892"/>
    </row>
    <row r="893" spans="1:19" s="1" customFormat="1" x14ac:dyDescent="0.25">
      <c r="A893" s="2"/>
      <c r="B893" s="2"/>
      <c r="C893" s="2"/>
      <c r="D893" s="2"/>
      <c r="E893" s="2"/>
      <c r="F893" s="33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73"/>
      <c r="S893"/>
    </row>
    <row r="894" spans="1:19" s="1" customFormat="1" x14ac:dyDescent="0.25">
      <c r="A894" s="2"/>
      <c r="B894" s="2"/>
      <c r="C894" s="2"/>
      <c r="D894" s="2"/>
      <c r="E894" s="2"/>
      <c r="F894" s="33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73"/>
      <c r="S894"/>
    </row>
    <row r="895" spans="1:19" s="1" customFormat="1" x14ac:dyDescent="0.25">
      <c r="A895" s="2"/>
      <c r="B895" s="2"/>
      <c r="C895" s="2"/>
      <c r="D895" s="2"/>
      <c r="E895" s="2"/>
      <c r="F895" s="33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73"/>
      <c r="S895"/>
    </row>
    <row r="896" spans="1:19" s="1" customFormat="1" x14ac:dyDescent="0.25">
      <c r="A896" s="2"/>
      <c r="B896" s="2"/>
      <c r="C896" s="2"/>
      <c r="D896" s="2"/>
      <c r="E896" s="2"/>
      <c r="F896" s="33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73"/>
      <c r="S896"/>
    </row>
    <row r="897" spans="1:19" s="1" customFormat="1" x14ac:dyDescent="0.25">
      <c r="A897" s="2"/>
      <c r="B897" s="2"/>
      <c r="C897" s="2"/>
      <c r="D897" s="2"/>
      <c r="E897" s="2"/>
      <c r="F897" s="33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73"/>
      <c r="S897"/>
    </row>
    <row r="898" spans="1:19" s="1" customFormat="1" x14ac:dyDescent="0.25">
      <c r="A898" s="2"/>
      <c r="B898" s="2"/>
      <c r="C898" s="2"/>
      <c r="D898" s="2"/>
      <c r="E898" s="2"/>
      <c r="F898" s="33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73"/>
      <c r="S898"/>
    </row>
    <row r="899" spans="1:19" s="1" customFormat="1" x14ac:dyDescent="0.25">
      <c r="A899" s="2"/>
      <c r="B899" s="2"/>
      <c r="C899" s="2"/>
      <c r="D899" s="2"/>
      <c r="E899" s="2"/>
      <c r="F899" s="33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73"/>
      <c r="S899"/>
    </row>
    <row r="900" spans="1:19" s="1" customFormat="1" x14ac:dyDescent="0.25">
      <c r="A900" s="2"/>
      <c r="B900" s="2"/>
      <c r="C900" s="2"/>
      <c r="D900" s="2"/>
      <c r="E900" s="2"/>
      <c r="F900" s="33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73"/>
      <c r="S900"/>
    </row>
    <row r="901" spans="1:19" s="1" customFormat="1" x14ac:dyDescent="0.25">
      <c r="A901" s="2"/>
      <c r="B901" s="2"/>
      <c r="C901" s="2"/>
      <c r="D901" s="2"/>
      <c r="E901" s="2"/>
      <c r="F901" s="33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73"/>
      <c r="S901"/>
    </row>
    <row r="902" spans="1:19" s="1" customFormat="1" x14ac:dyDescent="0.25">
      <c r="A902" s="2"/>
      <c r="B902" s="2"/>
      <c r="C902" s="2"/>
      <c r="D902" s="2"/>
      <c r="E902" s="2"/>
      <c r="F902" s="33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73"/>
      <c r="S902"/>
    </row>
    <row r="903" spans="1:19" s="1" customFormat="1" x14ac:dyDescent="0.25">
      <c r="A903" s="2"/>
      <c r="B903" s="2"/>
      <c r="C903" s="2"/>
      <c r="D903" s="2"/>
      <c r="E903" s="2"/>
      <c r="F903" s="33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73"/>
      <c r="S903"/>
    </row>
    <row r="904" spans="1:19" s="1" customFormat="1" x14ac:dyDescent="0.25">
      <c r="A904" s="2"/>
      <c r="B904" s="2"/>
      <c r="C904" s="2"/>
      <c r="D904" s="2"/>
      <c r="E904" s="2"/>
      <c r="F904" s="33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73"/>
      <c r="S904"/>
    </row>
    <row r="905" spans="1:19" s="1" customFormat="1" x14ac:dyDescent="0.25">
      <c r="A905" s="2"/>
      <c r="B905" s="2"/>
      <c r="C905" s="2"/>
      <c r="D905" s="2"/>
      <c r="E905" s="2"/>
      <c r="F905" s="33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73"/>
      <c r="S905"/>
    </row>
    <row r="906" spans="1:19" s="1" customFormat="1" x14ac:dyDescent="0.25">
      <c r="A906" s="2"/>
      <c r="B906" s="2"/>
      <c r="C906" s="2"/>
      <c r="D906" s="2"/>
      <c r="E906" s="2"/>
      <c r="F906" s="33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73"/>
      <c r="S906"/>
    </row>
    <row r="907" spans="1:19" s="1" customFormat="1" x14ac:dyDescent="0.25">
      <c r="A907" s="2"/>
      <c r="B907" s="2"/>
      <c r="C907" s="2"/>
      <c r="D907" s="2"/>
      <c r="E907" s="2"/>
      <c r="F907" s="33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73"/>
      <c r="S907"/>
    </row>
    <row r="908" spans="1:19" s="1" customFormat="1" x14ac:dyDescent="0.25">
      <c r="A908" s="2"/>
      <c r="B908" s="2"/>
      <c r="C908" s="2"/>
      <c r="D908" s="2"/>
      <c r="E908" s="2"/>
      <c r="F908" s="33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73"/>
      <c r="S908"/>
    </row>
    <row r="909" spans="1:19" s="1" customFormat="1" x14ac:dyDescent="0.25">
      <c r="A909" s="2"/>
      <c r="B909" s="2"/>
      <c r="C909" s="2"/>
      <c r="D909" s="2"/>
      <c r="E909" s="2"/>
      <c r="F909" s="33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73"/>
      <c r="S909"/>
    </row>
    <row r="910" spans="1:19" s="1" customFormat="1" x14ac:dyDescent="0.25">
      <c r="A910" s="2"/>
      <c r="B910" s="2"/>
      <c r="C910" s="2"/>
      <c r="D910" s="2"/>
      <c r="E910" s="2"/>
      <c r="F910" s="33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73"/>
      <c r="S910"/>
    </row>
    <row r="911" spans="1:19" s="1" customFormat="1" x14ac:dyDescent="0.25">
      <c r="A911" s="2"/>
      <c r="B911" s="2"/>
      <c r="C911" s="2"/>
      <c r="D911" s="2"/>
      <c r="E911" s="2"/>
      <c r="F911" s="33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73"/>
      <c r="S911"/>
    </row>
    <row r="912" spans="1:19" s="1" customFormat="1" x14ac:dyDescent="0.25">
      <c r="A912" s="2"/>
      <c r="B912" s="2"/>
      <c r="C912" s="2"/>
      <c r="D912" s="2"/>
      <c r="E912" s="2"/>
      <c r="F912" s="33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73"/>
      <c r="S912"/>
    </row>
    <row r="913" spans="1:19" s="1" customFormat="1" x14ac:dyDescent="0.25">
      <c r="A913" s="2"/>
      <c r="B913" s="2"/>
      <c r="C913" s="2"/>
      <c r="D913" s="2"/>
      <c r="E913" s="2"/>
      <c r="F913" s="33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73"/>
      <c r="S913"/>
    </row>
    <row r="914" spans="1:19" s="1" customFormat="1" x14ac:dyDescent="0.25">
      <c r="A914" s="2"/>
      <c r="B914" s="2"/>
      <c r="C914" s="2"/>
      <c r="D914" s="2"/>
      <c r="E914" s="2"/>
      <c r="F914" s="33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73"/>
      <c r="S914"/>
    </row>
    <row r="915" spans="1:19" s="1" customFormat="1" x14ac:dyDescent="0.25">
      <c r="A915" s="2"/>
      <c r="B915" s="2"/>
      <c r="C915" s="2"/>
      <c r="D915" s="2"/>
      <c r="E915" s="2"/>
      <c r="F915" s="33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73"/>
      <c r="S915"/>
    </row>
    <row r="916" spans="1:19" s="1" customFormat="1" x14ac:dyDescent="0.25">
      <c r="A916" s="2"/>
      <c r="B916" s="2"/>
      <c r="C916" s="2"/>
      <c r="D916" s="2"/>
      <c r="E916" s="2"/>
      <c r="F916" s="33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73"/>
      <c r="S916"/>
    </row>
    <row r="917" spans="1:19" s="1" customFormat="1" x14ac:dyDescent="0.25">
      <c r="A917" s="2"/>
      <c r="B917" s="2"/>
      <c r="C917" s="2"/>
      <c r="D917" s="2"/>
      <c r="E917" s="2"/>
      <c r="F917" s="33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73"/>
      <c r="S917"/>
    </row>
    <row r="918" spans="1:19" s="1" customFormat="1" x14ac:dyDescent="0.25">
      <c r="A918" s="2"/>
      <c r="B918" s="2"/>
      <c r="C918" s="2"/>
      <c r="D918" s="2"/>
      <c r="E918" s="2"/>
      <c r="F918" s="33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73"/>
      <c r="S918"/>
    </row>
    <row r="919" spans="1:19" s="1" customFormat="1" x14ac:dyDescent="0.25">
      <c r="A919" s="2"/>
      <c r="B919" s="2"/>
      <c r="C919" s="2"/>
      <c r="D919" s="2"/>
      <c r="E919" s="2"/>
      <c r="F919" s="33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73"/>
      <c r="S919"/>
    </row>
    <row r="920" spans="1:19" s="1" customFormat="1" x14ac:dyDescent="0.25">
      <c r="A920" s="2"/>
      <c r="B920" s="2"/>
      <c r="C920" s="2"/>
      <c r="D920" s="2"/>
      <c r="E920" s="2"/>
      <c r="F920" s="33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73"/>
      <c r="S920"/>
    </row>
    <row r="921" spans="1:19" s="1" customFormat="1" x14ac:dyDescent="0.25">
      <c r="A921" s="2"/>
      <c r="B921" s="2"/>
      <c r="C921" s="2"/>
      <c r="D921" s="2"/>
      <c r="E921" s="2"/>
      <c r="F921" s="33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73"/>
      <c r="S921"/>
    </row>
    <row r="922" spans="1:19" s="1" customFormat="1" x14ac:dyDescent="0.25">
      <c r="A922" s="2"/>
      <c r="B922" s="2"/>
      <c r="C922" s="2"/>
      <c r="D922" s="2"/>
      <c r="E922" s="2"/>
      <c r="F922" s="33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73"/>
      <c r="S922"/>
    </row>
    <row r="923" spans="1:19" s="1" customFormat="1" x14ac:dyDescent="0.25">
      <c r="A923" s="2"/>
      <c r="B923" s="2"/>
      <c r="C923" s="2"/>
      <c r="D923" s="2"/>
      <c r="E923" s="2"/>
      <c r="F923" s="33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73"/>
      <c r="S923"/>
    </row>
    <row r="924" spans="1:19" s="1" customFormat="1" x14ac:dyDescent="0.25">
      <c r="A924" s="2"/>
      <c r="B924" s="2"/>
      <c r="C924" s="2"/>
      <c r="D924" s="2"/>
      <c r="E924" s="2"/>
      <c r="F924" s="33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73"/>
      <c r="S924"/>
    </row>
    <row r="925" spans="1:19" s="1" customFormat="1" x14ac:dyDescent="0.25">
      <c r="A925" s="2"/>
      <c r="B925" s="2"/>
      <c r="C925" s="2"/>
      <c r="D925" s="2"/>
      <c r="E925" s="2"/>
      <c r="F925" s="33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73"/>
      <c r="S925"/>
    </row>
    <row r="926" spans="1:19" s="1" customFormat="1" x14ac:dyDescent="0.25">
      <c r="A926" s="2"/>
      <c r="B926" s="2"/>
      <c r="C926" s="2"/>
      <c r="D926" s="2"/>
      <c r="E926" s="2"/>
      <c r="F926" s="33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73"/>
      <c r="S926"/>
    </row>
    <row r="927" spans="1:19" s="1" customFormat="1" x14ac:dyDescent="0.25">
      <c r="A927" s="2"/>
      <c r="B927" s="2"/>
      <c r="C927" s="2"/>
      <c r="D927" s="2"/>
      <c r="E927" s="2"/>
      <c r="F927" s="33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73"/>
      <c r="S927"/>
    </row>
    <row r="928" spans="1:19" s="1" customFormat="1" x14ac:dyDescent="0.25">
      <c r="A928" s="2"/>
      <c r="B928" s="2"/>
      <c r="C928" s="2"/>
      <c r="D928" s="2"/>
      <c r="E928" s="2"/>
      <c r="F928" s="33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73"/>
      <c r="S928"/>
    </row>
    <row r="929" spans="1:19" s="1" customFormat="1" x14ac:dyDescent="0.25">
      <c r="A929" s="2"/>
      <c r="B929" s="2"/>
      <c r="C929" s="2"/>
      <c r="D929" s="2"/>
      <c r="E929" s="2"/>
      <c r="F929" s="33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73"/>
      <c r="S929"/>
    </row>
    <row r="930" spans="1:19" s="1" customFormat="1" x14ac:dyDescent="0.25">
      <c r="A930" s="2"/>
      <c r="B930" s="2"/>
      <c r="C930" s="2"/>
      <c r="D930" s="2"/>
      <c r="E930" s="2"/>
      <c r="F930" s="33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73"/>
      <c r="S930"/>
    </row>
    <row r="931" spans="1:19" s="1" customFormat="1" x14ac:dyDescent="0.25">
      <c r="A931" s="2"/>
      <c r="B931" s="2"/>
      <c r="C931" s="2"/>
      <c r="D931" s="2"/>
      <c r="E931" s="2"/>
      <c r="F931" s="33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73"/>
      <c r="S931"/>
    </row>
    <row r="932" spans="1:19" s="1" customFormat="1" x14ac:dyDescent="0.25">
      <c r="A932" s="2"/>
      <c r="B932" s="2"/>
      <c r="C932" s="2"/>
      <c r="D932" s="2"/>
      <c r="E932" s="2"/>
      <c r="F932" s="33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73"/>
      <c r="S932"/>
    </row>
    <row r="933" spans="1:19" s="1" customFormat="1" x14ac:dyDescent="0.25">
      <c r="A933" s="2"/>
      <c r="B933" s="2"/>
      <c r="C933" s="2"/>
      <c r="D933" s="2"/>
      <c r="E933" s="2"/>
      <c r="F933" s="33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73"/>
      <c r="S933"/>
    </row>
    <row r="934" spans="1:19" s="1" customFormat="1" x14ac:dyDescent="0.25">
      <c r="A934" s="2"/>
      <c r="B934" s="2"/>
      <c r="C934" s="2"/>
      <c r="D934" s="2"/>
      <c r="E934" s="2"/>
      <c r="F934" s="33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73"/>
      <c r="S934"/>
    </row>
    <row r="935" spans="1:19" s="1" customFormat="1" x14ac:dyDescent="0.25">
      <c r="A935" s="2"/>
      <c r="B935" s="2"/>
      <c r="C935" s="2"/>
      <c r="D935" s="2"/>
      <c r="E935" s="2"/>
      <c r="F935" s="33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73"/>
      <c r="S935"/>
    </row>
    <row r="936" spans="1:19" s="1" customFormat="1" x14ac:dyDescent="0.25">
      <c r="A936" s="2"/>
      <c r="B936" s="2"/>
      <c r="C936" s="2"/>
      <c r="D936" s="2"/>
      <c r="E936" s="2"/>
      <c r="F936" s="33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73"/>
      <c r="S936"/>
    </row>
    <row r="937" spans="1:19" s="1" customFormat="1" x14ac:dyDescent="0.25">
      <c r="A937" s="2"/>
      <c r="B937" s="2"/>
      <c r="C937" s="2"/>
      <c r="D937" s="2"/>
      <c r="E937" s="2"/>
      <c r="F937" s="33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73"/>
      <c r="S937"/>
    </row>
    <row r="938" spans="1:19" s="1" customFormat="1" x14ac:dyDescent="0.25">
      <c r="A938" s="2"/>
      <c r="B938" s="2"/>
      <c r="C938" s="2"/>
      <c r="D938" s="2"/>
      <c r="E938" s="2"/>
      <c r="F938" s="33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73"/>
      <c r="S938"/>
    </row>
    <row r="939" spans="1:19" s="1" customFormat="1" x14ac:dyDescent="0.25">
      <c r="A939" s="2"/>
      <c r="B939" s="2"/>
      <c r="C939" s="2"/>
      <c r="D939" s="2"/>
      <c r="E939" s="2"/>
      <c r="F939" s="33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73"/>
      <c r="S939"/>
    </row>
    <row r="940" spans="1:19" s="1" customFormat="1" x14ac:dyDescent="0.25">
      <c r="A940" s="2"/>
      <c r="B940" s="2"/>
      <c r="C940" s="2"/>
      <c r="D940" s="2"/>
      <c r="E940" s="2"/>
      <c r="F940" s="33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73"/>
      <c r="S940"/>
    </row>
    <row r="941" spans="1:19" s="1" customFormat="1" x14ac:dyDescent="0.25">
      <c r="A941" s="2"/>
      <c r="B941" s="2"/>
      <c r="C941" s="2"/>
      <c r="D941" s="2"/>
      <c r="E941" s="2"/>
      <c r="F941" s="33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73"/>
      <c r="S941"/>
    </row>
    <row r="942" spans="1:19" s="1" customFormat="1" x14ac:dyDescent="0.25">
      <c r="A942" s="2"/>
      <c r="B942" s="2"/>
      <c r="C942" s="2"/>
      <c r="D942" s="2"/>
      <c r="E942" s="2"/>
      <c r="F942" s="33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73"/>
      <c r="S942"/>
    </row>
    <row r="943" spans="1:19" s="1" customFormat="1" x14ac:dyDescent="0.25">
      <c r="A943" s="2"/>
      <c r="B943" s="2"/>
      <c r="C943" s="2"/>
      <c r="D943" s="2"/>
      <c r="E943" s="2"/>
      <c r="F943" s="33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73"/>
      <c r="S943"/>
    </row>
    <row r="944" spans="1:19" s="1" customFormat="1" x14ac:dyDescent="0.25">
      <c r="A944" s="2"/>
      <c r="B944" s="2"/>
      <c r="C944" s="2"/>
      <c r="D944" s="2"/>
      <c r="E944" s="2"/>
      <c r="F944" s="33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73"/>
      <c r="S944"/>
    </row>
    <row r="945" spans="1:19" s="1" customFormat="1" x14ac:dyDescent="0.25">
      <c r="A945" s="2"/>
      <c r="B945" s="2"/>
      <c r="C945" s="2"/>
      <c r="D945" s="2"/>
      <c r="E945" s="2"/>
      <c r="F945" s="33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73"/>
      <c r="S945"/>
    </row>
    <row r="946" spans="1:19" s="1" customFormat="1" x14ac:dyDescent="0.25">
      <c r="A946" s="2"/>
      <c r="B946" s="2"/>
      <c r="C946" s="2"/>
      <c r="D946" s="2"/>
      <c r="E946" s="2"/>
      <c r="F946" s="33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73"/>
      <c r="S946"/>
    </row>
    <row r="947" spans="1:19" s="1" customFormat="1" x14ac:dyDescent="0.25">
      <c r="A947" s="2"/>
      <c r="B947" s="2"/>
      <c r="C947" s="2"/>
      <c r="D947" s="2"/>
      <c r="E947" s="2"/>
      <c r="F947" s="33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73"/>
      <c r="S947"/>
    </row>
    <row r="948" spans="1:19" s="1" customFormat="1" x14ac:dyDescent="0.25">
      <c r="A948" s="2"/>
      <c r="B948" s="2"/>
      <c r="C948" s="2"/>
      <c r="D948" s="2"/>
      <c r="E948" s="2"/>
      <c r="F948" s="33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73"/>
      <c r="S948"/>
    </row>
    <row r="949" spans="1:19" s="1" customFormat="1" x14ac:dyDescent="0.25">
      <c r="A949" s="2"/>
      <c r="B949" s="2"/>
      <c r="C949" s="2"/>
      <c r="D949" s="2"/>
      <c r="E949" s="2"/>
      <c r="F949" s="33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73"/>
      <c r="S949"/>
    </row>
    <row r="950" spans="1:19" s="1" customFormat="1" x14ac:dyDescent="0.25">
      <c r="A950" s="2"/>
      <c r="B950" s="2"/>
      <c r="C950" s="2"/>
      <c r="D950" s="2"/>
      <c r="E950" s="2"/>
      <c r="F950" s="33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73"/>
      <c r="S950"/>
    </row>
    <row r="951" spans="1:19" s="1" customFormat="1" x14ac:dyDescent="0.25">
      <c r="A951" s="2"/>
      <c r="B951" s="2"/>
      <c r="C951" s="2"/>
      <c r="D951" s="2"/>
      <c r="E951" s="2"/>
      <c r="F951" s="33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73"/>
      <c r="S951"/>
    </row>
    <row r="952" spans="1:19" s="1" customFormat="1" x14ac:dyDescent="0.25">
      <c r="A952" s="2"/>
      <c r="B952" s="2"/>
      <c r="C952" s="2"/>
      <c r="D952" s="2"/>
      <c r="E952" s="2"/>
      <c r="F952" s="33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73"/>
      <c r="S952"/>
    </row>
    <row r="953" spans="1:19" s="1" customFormat="1" x14ac:dyDescent="0.25">
      <c r="A953" s="2"/>
      <c r="B953" s="2"/>
      <c r="C953" s="2"/>
      <c r="D953" s="2"/>
      <c r="E953" s="2"/>
      <c r="F953" s="33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73"/>
      <c r="S953"/>
    </row>
    <row r="954" spans="1:19" s="1" customFormat="1" x14ac:dyDescent="0.25">
      <c r="A954" s="2"/>
      <c r="B954" s="2"/>
      <c r="C954" s="2"/>
      <c r="D954" s="2"/>
      <c r="E954" s="2"/>
      <c r="F954" s="33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73"/>
      <c r="S954"/>
    </row>
    <row r="955" spans="1:19" s="1" customFormat="1" x14ac:dyDescent="0.25">
      <c r="A955" s="2"/>
      <c r="B955" s="2"/>
      <c r="C955" s="2"/>
      <c r="D955" s="2"/>
      <c r="E955" s="2"/>
      <c r="F955" s="33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73"/>
      <c r="S955"/>
    </row>
    <row r="956" spans="1:19" s="1" customFormat="1" x14ac:dyDescent="0.25">
      <c r="A956" s="2"/>
      <c r="B956" s="2"/>
      <c r="C956" s="2"/>
      <c r="D956" s="2"/>
      <c r="E956" s="2"/>
      <c r="F956" s="33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73"/>
      <c r="S956"/>
    </row>
    <row r="957" spans="1:19" s="1" customFormat="1" x14ac:dyDescent="0.25">
      <c r="A957" s="2"/>
      <c r="B957" s="2"/>
      <c r="C957" s="2"/>
      <c r="D957" s="2"/>
      <c r="E957" s="2"/>
      <c r="F957" s="33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73"/>
      <c r="S957"/>
    </row>
    <row r="958" spans="1:19" s="1" customFormat="1" x14ac:dyDescent="0.25">
      <c r="A958" s="2"/>
      <c r="B958" s="2"/>
      <c r="C958" s="2"/>
      <c r="D958" s="2"/>
      <c r="E958" s="2"/>
      <c r="F958" s="33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73"/>
      <c r="S958"/>
    </row>
    <row r="959" spans="1:19" s="1" customFormat="1" x14ac:dyDescent="0.25">
      <c r="A959" s="2"/>
      <c r="B959" s="2"/>
      <c r="C959" s="2"/>
      <c r="D959" s="2"/>
      <c r="E959" s="2"/>
      <c r="F959" s="33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73"/>
      <c r="S959"/>
    </row>
    <row r="960" spans="1:19" s="1" customFormat="1" x14ac:dyDescent="0.25">
      <c r="A960" s="2"/>
      <c r="B960" s="2"/>
      <c r="C960" s="2"/>
      <c r="D960" s="2"/>
      <c r="E960" s="2"/>
      <c r="F960" s="33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73"/>
      <c r="S960"/>
    </row>
    <row r="961" spans="1:19" s="1" customFormat="1" x14ac:dyDescent="0.25">
      <c r="A961" s="2"/>
      <c r="B961" s="2"/>
      <c r="C961" s="2"/>
      <c r="D961" s="2"/>
      <c r="E961" s="2"/>
      <c r="F961" s="33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73"/>
      <c r="S961"/>
    </row>
    <row r="962" spans="1:19" s="1" customFormat="1" x14ac:dyDescent="0.25">
      <c r="A962" s="2"/>
      <c r="B962" s="2"/>
      <c r="C962" s="2"/>
      <c r="D962" s="2"/>
      <c r="E962" s="2"/>
      <c r="F962" s="33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73"/>
      <c r="S962"/>
    </row>
    <row r="963" spans="1:19" s="1" customFormat="1" x14ac:dyDescent="0.25">
      <c r="A963" s="2"/>
      <c r="B963" s="2"/>
      <c r="C963" s="2"/>
      <c r="D963" s="2"/>
      <c r="E963" s="2"/>
      <c r="F963" s="33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73"/>
      <c r="S963"/>
    </row>
    <row r="964" spans="1:19" s="1" customFormat="1" x14ac:dyDescent="0.25">
      <c r="A964" s="2"/>
      <c r="B964" s="2"/>
      <c r="C964" s="2"/>
      <c r="D964" s="2"/>
      <c r="E964" s="2"/>
      <c r="F964" s="33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73"/>
      <c r="S964"/>
    </row>
    <row r="965" spans="1:19" s="1" customFormat="1" x14ac:dyDescent="0.25">
      <c r="A965" s="2"/>
      <c r="B965" s="2"/>
      <c r="C965" s="2"/>
      <c r="D965" s="2"/>
      <c r="E965" s="2"/>
      <c r="F965" s="33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73"/>
      <c r="S965"/>
    </row>
    <row r="966" spans="1:19" s="1" customFormat="1" x14ac:dyDescent="0.25">
      <c r="A966" s="2"/>
      <c r="B966" s="2"/>
      <c r="C966" s="2"/>
      <c r="D966" s="2"/>
      <c r="E966" s="2"/>
      <c r="F966" s="33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73"/>
      <c r="S966"/>
    </row>
    <row r="967" spans="1:19" s="1" customFormat="1" x14ac:dyDescent="0.25">
      <c r="A967" s="2"/>
      <c r="B967" s="2"/>
      <c r="C967" s="2"/>
      <c r="D967" s="2"/>
      <c r="E967" s="2"/>
      <c r="F967" s="33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73"/>
      <c r="S967"/>
    </row>
    <row r="968" spans="1:19" s="1" customFormat="1" x14ac:dyDescent="0.25">
      <c r="A968" s="2"/>
      <c r="B968" s="2"/>
      <c r="C968" s="2"/>
      <c r="D968" s="2"/>
      <c r="E968" s="2"/>
      <c r="F968" s="33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73"/>
      <c r="S968"/>
    </row>
    <row r="969" spans="1:19" s="1" customFormat="1" x14ac:dyDescent="0.25">
      <c r="A969" s="2"/>
      <c r="B969" s="2"/>
      <c r="C969" s="2"/>
      <c r="D969" s="2"/>
      <c r="E969" s="2"/>
      <c r="F969" s="33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73"/>
      <c r="S969"/>
    </row>
    <row r="970" spans="1:19" s="1" customFormat="1" x14ac:dyDescent="0.25">
      <c r="A970" s="2"/>
      <c r="B970" s="2"/>
      <c r="C970" s="2"/>
      <c r="D970" s="2"/>
      <c r="E970" s="2"/>
      <c r="F970" s="33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73"/>
      <c r="S970"/>
    </row>
    <row r="971" spans="1:19" s="1" customFormat="1" x14ac:dyDescent="0.25">
      <c r="A971" s="2"/>
      <c r="B971" s="2"/>
      <c r="C971" s="2"/>
      <c r="D971" s="2"/>
      <c r="E971" s="2"/>
      <c r="F971" s="33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73"/>
      <c r="S971"/>
    </row>
    <row r="972" spans="1:19" s="1" customFormat="1" x14ac:dyDescent="0.25">
      <c r="A972" s="2"/>
      <c r="B972" s="2"/>
      <c r="C972" s="2"/>
      <c r="D972" s="2"/>
      <c r="E972" s="2"/>
      <c r="F972" s="33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73"/>
      <c r="S972"/>
    </row>
    <row r="973" spans="1:19" s="1" customFormat="1" x14ac:dyDescent="0.25">
      <c r="A973" s="2"/>
      <c r="B973" s="2"/>
      <c r="C973" s="2"/>
      <c r="D973" s="2"/>
      <c r="E973" s="2"/>
      <c r="F973" s="33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73"/>
      <c r="S973"/>
    </row>
    <row r="974" spans="1:19" s="1" customFormat="1" x14ac:dyDescent="0.25">
      <c r="A974" s="2"/>
      <c r="B974" s="2"/>
      <c r="C974" s="2"/>
      <c r="D974" s="2"/>
      <c r="E974" s="2"/>
      <c r="F974" s="33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73"/>
      <c r="S974"/>
    </row>
    <row r="975" spans="1:19" s="1" customFormat="1" x14ac:dyDescent="0.25">
      <c r="A975" s="2"/>
      <c r="B975" s="2"/>
      <c r="C975" s="2"/>
      <c r="D975" s="2"/>
      <c r="E975" s="2"/>
      <c r="F975" s="33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73"/>
      <c r="S975"/>
    </row>
    <row r="976" spans="1:19" s="1" customFormat="1" x14ac:dyDescent="0.25">
      <c r="A976" s="2"/>
      <c r="B976" s="2"/>
      <c r="C976" s="2"/>
      <c r="D976" s="2"/>
      <c r="E976" s="2"/>
      <c r="F976" s="33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73"/>
      <c r="S976"/>
    </row>
    <row r="977" spans="1:19" s="1" customFormat="1" x14ac:dyDescent="0.25">
      <c r="A977" s="2"/>
      <c r="B977" s="2"/>
      <c r="C977" s="2"/>
      <c r="D977" s="2"/>
      <c r="E977" s="2"/>
      <c r="F977" s="33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73"/>
      <c r="S977"/>
    </row>
    <row r="978" spans="1:19" s="1" customFormat="1" x14ac:dyDescent="0.25">
      <c r="A978" s="2"/>
      <c r="B978" s="2"/>
      <c r="C978" s="2"/>
      <c r="D978" s="2"/>
      <c r="E978" s="2"/>
      <c r="F978" s="33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73"/>
      <c r="S978"/>
    </row>
    <row r="979" spans="1:19" s="1" customFormat="1" x14ac:dyDescent="0.25">
      <c r="A979" s="2"/>
      <c r="B979" s="2"/>
      <c r="C979" s="2"/>
      <c r="D979" s="2"/>
      <c r="E979" s="2"/>
      <c r="F979" s="33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73"/>
      <c r="S979"/>
    </row>
    <row r="980" spans="1:19" s="1" customFormat="1" x14ac:dyDescent="0.25">
      <c r="A980" s="2"/>
      <c r="B980" s="2"/>
      <c r="C980" s="2"/>
      <c r="D980" s="2"/>
      <c r="E980" s="2"/>
      <c r="F980" s="33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73"/>
      <c r="S980"/>
    </row>
    <row r="981" spans="1:19" x14ac:dyDescent="0.25">
      <c r="A981" s="2"/>
      <c r="B981" s="2"/>
      <c r="C981" s="2"/>
      <c r="D981" s="2"/>
      <c r="E981" s="2"/>
      <c r="F981" s="33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</row>
  </sheetData>
  <mergeCells count="30">
    <mergeCell ref="B4:B6"/>
    <mergeCell ref="A4:A6"/>
    <mergeCell ref="D5:F5"/>
    <mergeCell ref="G5:I5"/>
    <mergeCell ref="P1:S1"/>
    <mergeCell ref="P2:S2"/>
    <mergeCell ref="J2:M2"/>
    <mergeCell ref="D4:R4"/>
    <mergeCell ref="A3:S3"/>
    <mergeCell ref="J5:L5"/>
    <mergeCell ref="M5:O5"/>
    <mergeCell ref="P5:R5"/>
    <mergeCell ref="S4:S6"/>
    <mergeCell ref="C4:C6"/>
    <mergeCell ref="A58:S58"/>
    <mergeCell ref="A32:S32"/>
    <mergeCell ref="A33:S33"/>
    <mergeCell ref="A35:S35"/>
    <mergeCell ref="A36:S36"/>
    <mergeCell ref="A45:S45"/>
    <mergeCell ref="A14:S14"/>
    <mergeCell ref="A9:S9"/>
    <mergeCell ref="A54:S54"/>
    <mergeCell ref="A55:S55"/>
    <mergeCell ref="A57:S57"/>
    <mergeCell ref="A15:S15"/>
    <mergeCell ref="A16:S16"/>
    <mergeCell ref="A27:S27"/>
    <mergeCell ref="A28:S28"/>
    <mergeCell ref="A30:S30"/>
  </mergeCells>
  <hyperlinks>
    <hyperlink ref="S4" location="_ftn1" display="_ftn1"/>
  </hyperlinks>
  <pageMargins left="0.59055118110236227" right="0" top="0" bottom="0" header="0.31496062992125984" footer="0.31496062992125984"/>
  <pageSetup paperSize="9" scale="63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3"/>
  <sheetViews>
    <sheetView tabSelected="1" zoomScaleNormal="100" workbookViewId="0">
      <pane ySplit="6" topLeftCell="A7" activePane="bottomLeft" state="frozen"/>
      <selection pane="bottomLeft" activeCell="E197" sqref="E197"/>
    </sheetView>
  </sheetViews>
  <sheetFormatPr defaultRowHeight="15" x14ac:dyDescent="0.25"/>
  <cols>
    <col min="1" max="1" width="49.28515625" style="4" customWidth="1"/>
    <col min="2" max="2" width="25" style="27" customWidth="1"/>
    <col min="3" max="3" width="19.5703125" style="4" customWidth="1"/>
    <col min="4" max="4" width="19.28515625" style="4" customWidth="1"/>
    <col min="5" max="5" width="19.85546875" style="4" customWidth="1"/>
    <col min="6" max="6" width="10.7109375" style="4" customWidth="1"/>
    <col min="7" max="7" width="14.140625" style="4" customWidth="1"/>
    <col min="8" max="10" width="21.7109375" style="13" customWidth="1"/>
    <col min="11" max="11" width="10.140625" style="13" customWidth="1"/>
    <col min="12" max="12" width="14.7109375" style="13" customWidth="1"/>
    <col min="13" max="13" width="15.5703125" style="4" customWidth="1"/>
    <col min="14" max="14" width="9.140625" style="4"/>
    <col min="15" max="15" width="1.85546875" customWidth="1"/>
    <col min="17" max="17" width="127.5703125" style="5" customWidth="1"/>
    <col min="18" max="18" width="127.5703125" customWidth="1"/>
  </cols>
  <sheetData>
    <row r="1" spans="1:16" x14ac:dyDescent="0.25">
      <c r="A1" s="98"/>
      <c r="B1" s="99"/>
      <c r="C1" s="98"/>
      <c r="D1" s="98"/>
      <c r="E1" s="176"/>
      <c r="F1" s="176"/>
      <c r="G1" s="176"/>
      <c r="H1" s="98"/>
      <c r="I1" s="98"/>
      <c r="J1" s="176" t="s">
        <v>164</v>
      </c>
      <c r="K1" s="176"/>
      <c r="L1" s="176"/>
    </row>
    <row r="2" spans="1:16" ht="69.75" customHeight="1" x14ac:dyDescent="0.25">
      <c r="A2" s="98"/>
      <c r="B2" s="99"/>
      <c r="C2" s="98"/>
      <c r="D2" s="98"/>
      <c r="E2" s="177"/>
      <c r="F2" s="177"/>
      <c r="G2" s="177"/>
      <c r="H2" s="100"/>
      <c r="I2" s="100"/>
      <c r="J2" s="177" t="s">
        <v>80</v>
      </c>
      <c r="K2" s="177"/>
      <c r="L2" s="177"/>
    </row>
    <row r="3" spans="1:16" ht="33" customHeight="1" thickBot="1" x14ac:dyDescent="0.3">
      <c r="A3" s="179" t="s">
        <v>165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P3" s="3"/>
    </row>
    <row r="4" spans="1:16" ht="49.5" customHeight="1" thickBot="1" x14ac:dyDescent="0.3">
      <c r="A4" s="150" t="s">
        <v>168</v>
      </c>
      <c r="B4" s="150" t="s">
        <v>10</v>
      </c>
      <c r="C4" s="153" t="s">
        <v>166</v>
      </c>
      <c r="D4" s="154"/>
      <c r="E4" s="155"/>
      <c r="F4" s="154" t="s">
        <v>169</v>
      </c>
      <c r="G4" s="154"/>
      <c r="H4" s="153" t="s">
        <v>167</v>
      </c>
      <c r="I4" s="154"/>
      <c r="J4" s="155"/>
      <c r="K4" s="153" t="s">
        <v>169</v>
      </c>
      <c r="L4" s="155"/>
      <c r="M4" s="12"/>
    </row>
    <row r="5" spans="1:16" ht="47.25" x14ac:dyDescent="0.25">
      <c r="A5" s="151"/>
      <c r="B5" s="151"/>
      <c r="C5" s="101" t="s">
        <v>15</v>
      </c>
      <c r="D5" s="101" t="s">
        <v>18</v>
      </c>
      <c r="E5" s="101" t="s">
        <v>16</v>
      </c>
      <c r="F5" s="97" t="s">
        <v>19</v>
      </c>
      <c r="G5" s="97" t="s">
        <v>20</v>
      </c>
      <c r="H5" s="101" t="s">
        <v>15</v>
      </c>
      <c r="I5" s="101" t="s">
        <v>18</v>
      </c>
      <c r="J5" s="101" t="s">
        <v>16</v>
      </c>
      <c r="K5" s="97" t="s">
        <v>19</v>
      </c>
      <c r="L5" s="97" t="s">
        <v>20</v>
      </c>
      <c r="M5" s="12"/>
    </row>
    <row r="6" spans="1:16" ht="15.75" x14ac:dyDescent="0.25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</row>
    <row r="7" spans="1:16" ht="15.75" x14ac:dyDescent="0.25">
      <c r="A7" s="103" t="s">
        <v>147</v>
      </c>
      <c r="B7" s="103"/>
      <c r="C7" s="55">
        <f>C9+C22+C31+C36</f>
        <v>81803702.609999999</v>
      </c>
      <c r="D7" s="55">
        <f>D9+D22+D31+D36</f>
        <v>82539242.209999993</v>
      </c>
      <c r="E7" s="55">
        <f>E9+E22+E31+E36</f>
        <v>76409926.849999994</v>
      </c>
      <c r="F7" s="36">
        <f t="shared" ref="F7" si="0">E7/C7*100</f>
        <v>93.406440554757182</v>
      </c>
      <c r="G7" s="36">
        <f t="shared" ref="G7" si="1">E7/D7*100</f>
        <v>92.574059082823268</v>
      </c>
      <c r="H7" s="55">
        <f>H9+H22+H31+H36</f>
        <v>81803702.609999999</v>
      </c>
      <c r="I7" s="55">
        <f>I9+I22+I31+I36</f>
        <v>82539242.209999993</v>
      </c>
      <c r="J7" s="55">
        <f>J9+J22+J31+J36</f>
        <v>76409926.849999994</v>
      </c>
      <c r="K7" s="36">
        <f t="shared" ref="K7" si="2">J7/H7*100</f>
        <v>93.406440554757182</v>
      </c>
      <c r="L7" s="36">
        <f t="shared" ref="L7" si="3">J7/I7*100</f>
        <v>92.574059082823268</v>
      </c>
    </row>
    <row r="8" spans="1:16" ht="15.75" x14ac:dyDescent="0.25">
      <c r="A8" s="34" t="s">
        <v>12</v>
      </c>
      <c r="B8" s="34"/>
      <c r="C8" s="104"/>
      <c r="D8" s="104"/>
      <c r="E8" s="104"/>
      <c r="F8" s="105"/>
      <c r="G8" s="105"/>
      <c r="H8" s="104"/>
      <c r="I8" s="104"/>
      <c r="J8" s="104"/>
      <c r="K8" s="105"/>
      <c r="L8" s="105"/>
    </row>
    <row r="9" spans="1:16" ht="151.5" customHeight="1" x14ac:dyDescent="0.25">
      <c r="A9" s="34" t="s">
        <v>83</v>
      </c>
      <c r="B9" s="34" t="s">
        <v>148</v>
      </c>
      <c r="C9" s="35">
        <f>C11+C12+C13+C14+C15+C16+C17+C18</f>
        <v>46054197.019999996</v>
      </c>
      <c r="D9" s="35">
        <f>D11+D12+D13+D14+D15+D16+D17+D18</f>
        <v>46065405.019999996</v>
      </c>
      <c r="E9" s="35">
        <f t="shared" ref="E9" si="4">E11+E12+E13+E14+E15+E16+E17+E18</f>
        <v>45938167.339999996</v>
      </c>
      <c r="F9" s="36">
        <f t="shared" ref="F9" si="5">E9/C9*100</f>
        <v>99.748058401822504</v>
      </c>
      <c r="G9" s="36">
        <f t="shared" ref="G9" si="6">E9/D9*100</f>
        <v>99.723789077845382</v>
      </c>
      <c r="H9" s="35">
        <f>H11+H12+H13+H14+H15+H16+H17+H18</f>
        <v>46054197.019999996</v>
      </c>
      <c r="I9" s="35">
        <f t="shared" ref="I9:J9" si="7">I11+I12+I13+I14+I15+I16+I17+I18</f>
        <v>46065405.019999996</v>
      </c>
      <c r="J9" s="35">
        <f t="shared" si="7"/>
        <v>45938167.339999996</v>
      </c>
      <c r="K9" s="36">
        <f t="shared" ref="K9" si="8">J9/H9*100</f>
        <v>99.748058401822504</v>
      </c>
      <c r="L9" s="36">
        <f t="shared" ref="L9" si="9">J9/I9*100</f>
        <v>99.723789077845382</v>
      </c>
    </row>
    <row r="10" spans="1:16" ht="15.75" x14ac:dyDescent="0.25">
      <c r="A10" s="34"/>
      <c r="B10" s="34" t="s">
        <v>14</v>
      </c>
      <c r="C10" s="35"/>
      <c r="D10" s="35"/>
      <c r="E10" s="35"/>
      <c r="F10" s="105"/>
      <c r="G10" s="105"/>
      <c r="H10" s="35"/>
      <c r="I10" s="35"/>
      <c r="J10" s="35"/>
      <c r="K10" s="105"/>
      <c r="L10" s="105"/>
    </row>
    <row r="11" spans="1:16" ht="15.75" x14ac:dyDescent="0.25">
      <c r="A11" s="34"/>
      <c r="B11" s="34" t="s">
        <v>87</v>
      </c>
      <c r="C11" s="35">
        <f>C52+C60+C77+C95+C168+C178</f>
        <v>42002996.019999996</v>
      </c>
      <c r="D11" s="35">
        <f>D52+D60+D77+D95+D168+D178</f>
        <v>42014204.019999996</v>
      </c>
      <c r="E11" s="35">
        <f>E52+E60+E77+E95+E168+E178</f>
        <v>41941763.18</v>
      </c>
      <c r="F11" s="36">
        <f t="shared" ref="F11" si="10">E11/C11*100</f>
        <v>99.854217923000448</v>
      </c>
      <c r="G11" s="36">
        <f t="shared" ref="G11" si="11">E11/D11*100</f>
        <v>99.827580120367116</v>
      </c>
      <c r="H11" s="35">
        <f>H52+H60+H77+H95+H168+H178</f>
        <v>42002996.019999996</v>
      </c>
      <c r="I11" s="35">
        <f>I52+I60+I77+I95+I168+I178</f>
        <v>42014204.019999996</v>
      </c>
      <c r="J11" s="35">
        <f>J52+J60+J77+J95+J168+J178</f>
        <v>41941763.18</v>
      </c>
      <c r="K11" s="36">
        <f t="shared" ref="K11:K12" si="12">J11/H11*100</f>
        <v>99.854217923000448</v>
      </c>
      <c r="L11" s="36">
        <f t="shared" ref="L11:L12" si="13">J11/I11*100</f>
        <v>99.827580120367116</v>
      </c>
    </row>
    <row r="12" spans="1:16" ht="24" customHeight="1" x14ac:dyDescent="0.25">
      <c r="A12" s="34"/>
      <c r="B12" s="34" t="s">
        <v>88</v>
      </c>
      <c r="C12" s="35">
        <f>C53</f>
        <v>369734</v>
      </c>
      <c r="D12" s="35">
        <f t="shared" ref="D12:E12" si="14">D53</f>
        <v>369734</v>
      </c>
      <c r="E12" s="35">
        <f t="shared" si="14"/>
        <v>369734</v>
      </c>
      <c r="F12" s="36">
        <f t="shared" ref="F12" si="15">E12/C12*100</f>
        <v>100</v>
      </c>
      <c r="G12" s="36">
        <f t="shared" ref="G12" si="16">E12/D12*100</f>
        <v>100</v>
      </c>
      <c r="H12" s="35">
        <f>H53</f>
        <v>369734</v>
      </c>
      <c r="I12" s="35">
        <f t="shared" ref="I12:J12" si="17">I53</f>
        <v>369734</v>
      </c>
      <c r="J12" s="35">
        <f t="shared" si="17"/>
        <v>369734</v>
      </c>
      <c r="K12" s="36">
        <f t="shared" si="12"/>
        <v>100</v>
      </c>
      <c r="L12" s="36">
        <f t="shared" si="13"/>
        <v>100</v>
      </c>
    </row>
    <row r="13" spans="1:16" ht="15.75" x14ac:dyDescent="0.25">
      <c r="A13" s="34"/>
      <c r="B13" s="34" t="s">
        <v>114</v>
      </c>
      <c r="C13" s="51">
        <f>C97+C171</f>
        <v>263516</v>
      </c>
      <c r="D13" s="35">
        <f>D97+D171</f>
        <v>263516</v>
      </c>
      <c r="E13" s="35">
        <f>E97+E171</f>
        <v>235577.5</v>
      </c>
      <c r="F13" s="36">
        <f t="shared" ref="F13" si="18">E13/C13*100</f>
        <v>89.397797477193023</v>
      </c>
      <c r="G13" s="36">
        <f t="shared" ref="G13" si="19">E13/D13*100</f>
        <v>89.397797477193023</v>
      </c>
      <c r="H13" s="35">
        <f>H97+H171</f>
        <v>263516</v>
      </c>
      <c r="I13" s="35">
        <f>I97+I171</f>
        <v>263516</v>
      </c>
      <c r="J13" s="35">
        <f>J97+J171</f>
        <v>235577.5</v>
      </c>
      <c r="K13" s="36">
        <f t="shared" ref="K13:K18" si="20">J13/H13*100</f>
        <v>89.397797477193023</v>
      </c>
      <c r="L13" s="36">
        <f t="shared" ref="L13:L18" si="21">J13/I13*100</f>
        <v>89.397797477193023</v>
      </c>
    </row>
    <row r="14" spans="1:16" ht="15.75" x14ac:dyDescent="0.25">
      <c r="A14" s="34"/>
      <c r="B14" s="34" t="s">
        <v>115</v>
      </c>
      <c r="C14" s="35">
        <f>C98</f>
        <v>8207</v>
      </c>
      <c r="D14" s="35">
        <f t="shared" ref="D14:E14" si="22">D98</f>
        <v>8207</v>
      </c>
      <c r="E14" s="35">
        <f t="shared" si="22"/>
        <v>8049.11</v>
      </c>
      <c r="F14" s="36">
        <f t="shared" ref="F14" si="23">E14/C14*100</f>
        <v>98.07615450225417</v>
      </c>
      <c r="G14" s="36">
        <f t="shared" ref="G14" si="24">E14/D14*100</f>
        <v>98.07615450225417</v>
      </c>
      <c r="H14" s="35">
        <f>H98</f>
        <v>8207</v>
      </c>
      <c r="I14" s="35">
        <f t="shared" ref="I14:J14" si="25">I98</f>
        <v>8207</v>
      </c>
      <c r="J14" s="35">
        <f t="shared" si="25"/>
        <v>8049.11</v>
      </c>
      <c r="K14" s="36">
        <f t="shared" si="20"/>
        <v>98.07615450225417</v>
      </c>
      <c r="L14" s="36">
        <f t="shared" si="21"/>
        <v>98.07615450225417</v>
      </c>
    </row>
    <row r="15" spans="1:16" ht="15.75" x14ac:dyDescent="0.25">
      <c r="A15" s="34"/>
      <c r="B15" s="34" t="s">
        <v>134</v>
      </c>
      <c r="C15" s="35">
        <f>C170</f>
        <v>101500</v>
      </c>
      <c r="D15" s="35">
        <f t="shared" ref="D15:E15" si="26">D170</f>
        <v>101500</v>
      </c>
      <c r="E15" s="35">
        <f t="shared" si="26"/>
        <v>88700</v>
      </c>
      <c r="F15" s="36">
        <f t="shared" ref="F15" si="27">E15/C15*100</f>
        <v>87.389162561576356</v>
      </c>
      <c r="G15" s="36">
        <f t="shared" ref="G15" si="28">E15/D15*100</f>
        <v>87.389162561576356</v>
      </c>
      <c r="H15" s="35">
        <f>H170</f>
        <v>101500</v>
      </c>
      <c r="I15" s="35">
        <f t="shared" ref="I15:J15" si="29">I170</f>
        <v>101500</v>
      </c>
      <c r="J15" s="35">
        <f t="shared" si="29"/>
        <v>88700</v>
      </c>
      <c r="K15" s="36">
        <f t="shared" si="20"/>
        <v>87.389162561576356</v>
      </c>
      <c r="L15" s="36">
        <f t="shared" si="21"/>
        <v>87.389162561576356</v>
      </c>
    </row>
    <row r="16" spans="1:16" ht="15.75" x14ac:dyDescent="0.25">
      <c r="A16" s="34"/>
      <c r="B16" s="34" t="s">
        <v>95</v>
      </c>
      <c r="C16" s="35">
        <f>C61+C78+C99+C169</f>
        <v>360203</v>
      </c>
      <c r="D16" s="35">
        <f>D61+D78+D99+D169</f>
        <v>360203</v>
      </c>
      <c r="E16" s="35">
        <f>E61+E78+E99+E169</f>
        <v>360203</v>
      </c>
      <c r="F16" s="36">
        <f t="shared" ref="F16" si="30">E16/C16*100</f>
        <v>100</v>
      </c>
      <c r="G16" s="36">
        <f t="shared" ref="G16" si="31">E16/D16*100</f>
        <v>100</v>
      </c>
      <c r="H16" s="35">
        <f>H61+H78+H99+H169</f>
        <v>360203</v>
      </c>
      <c r="I16" s="35">
        <f>I61+I78+I99+I169</f>
        <v>360203</v>
      </c>
      <c r="J16" s="35">
        <f>J61+J78+J99+J169</f>
        <v>360203</v>
      </c>
      <c r="K16" s="36">
        <f t="shared" si="20"/>
        <v>100</v>
      </c>
      <c r="L16" s="36">
        <f t="shared" si="21"/>
        <v>100</v>
      </c>
    </row>
    <row r="17" spans="1:12" ht="18" customHeight="1" x14ac:dyDescent="0.25">
      <c r="A17" s="34"/>
      <c r="B17" s="34" t="s">
        <v>135</v>
      </c>
      <c r="C17" s="35">
        <f>C172</f>
        <v>13816</v>
      </c>
      <c r="D17" s="35">
        <f t="shared" ref="D17:E17" si="32">D172</f>
        <v>13816</v>
      </c>
      <c r="E17" s="35">
        <f t="shared" si="32"/>
        <v>10570</v>
      </c>
      <c r="F17" s="36">
        <f t="shared" ref="F17" si="33">E17/C17*100</f>
        <v>76.505500868558201</v>
      </c>
      <c r="G17" s="36">
        <f t="shared" ref="G17" si="34">E17/D17*100</f>
        <v>76.505500868558201</v>
      </c>
      <c r="H17" s="35">
        <f>H172</f>
        <v>13816</v>
      </c>
      <c r="I17" s="35">
        <f t="shared" ref="I17:J17" si="35">I172</f>
        <v>13816</v>
      </c>
      <c r="J17" s="35">
        <f t="shared" si="35"/>
        <v>10570</v>
      </c>
      <c r="K17" s="36">
        <f t="shared" si="20"/>
        <v>76.505500868558201</v>
      </c>
      <c r="L17" s="36">
        <f t="shared" si="21"/>
        <v>76.505500868558201</v>
      </c>
    </row>
    <row r="18" spans="1:12" ht="54" customHeight="1" x14ac:dyDescent="0.25">
      <c r="A18" s="34"/>
      <c r="B18" s="34" t="s">
        <v>113</v>
      </c>
      <c r="C18" s="35">
        <f>C96</f>
        <v>2934225</v>
      </c>
      <c r="D18" s="35">
        <f t="shared" ref="D18:E18" si="36">D96</f>
        <v>2934225</v>
      </c>
      <c r="E18" s="35">
        <f t="shared" si="36"/>
        <v>2923570.5500000003</v>
      </c>
      <c r="F18" s="36">
        <f t="shared" ref="F18" si="37">E18/C18*100</f>
        <v>99.636890490674716</v>
      </c>
      <c r="G18" s="36">
        <f t="shared" ref="G18" si="38">E18/D18*100</f>
        <v>99.636890490674716</v>
      </c>
      <c r="H18" s="35">
        <f>H96</f>
        <v>2934225</v>
      </c>
      <c r="I18" s="35">
        <f t="shared" ref="I18:J18" si="39">I96</f>
        <v>2934225</v>
      </c>
      <c r="J18" s="35">
        <f t="shared" si="39"/>
        <v>2923570.5500000003</v>
      </c>
      <c r="K18" s="36">
        <f t="shared" si="20"/>
        <v>99.636890490674716</v>
      </c>
      <c r="L18" s="36">
        <f t="shared" si="21"/>
        <v>99.636890490674716</v>
      </c>
    </row>
    <row r="19" spans="1:12" ht="15.75" x14ac:dyDescent="0.25">
      <c r="A19" s="34" t="s">
        <v>14</v>
      </c>
      <c r="B19" s="34"/>
      <c r="C19" s="35"/>
      <c r="D19" s="35"/>
      <c r="E19" s="35"/>
      <c r="F19" s="105"/>
      <c r="G19" s="105"/>
      <c r="H19" s="35"/>
      <c r="I19" s="35"/>
      <c r="J19" s="35"/>
      <c r="K19" s="105"/>
      <c r="L19" s="105"/>
    </row>
    <row r="20" spans="1:12" ht="47.25" x14ac:dyDescent="0.25">
      <c r="A20" s="34" t="s">
        <v>149</v>
      </c>
      <c r="B20" s="34" t="s">
        <v>87</v>
      </c>
      <c r="C20" s="35">
        <f>C62</f>
        <v>938000</v>
      </c>
      <c r="D20" s="35">
        <f t="shared" ref="D20:E20" si="40">D62</f>
        <v>938000</v>
      </c>
      <c r="E20" s="35">
        <f t="shared" si="40"/>
        <v>938000</v>
      </c>
      <c r="F20" s="36">
        <f t="shared" ref="F20" si="41">E20/C20*100</f>
        <v>100</v>
      </c>
      <c r="G20" s="36">
        <f t="shared" ref="G20" si="42">E20/D20*100</f>
        <v>100</v>
      </c>
      <c r="H20" s="35">
        <f>H62</f>
        <v>938000</v>
      </c>
      <c r="I20" s="35">
        <f t="shared" ref="I20:J20" si="43">I62</f>
        <v>938000</v>
      </c>
      <c r="J20" s="35">
        <f t="shared" si="43"/>
        <v>938000</v>
      </c>
      <c r="K20" s="36">
        <f t="shared" ref="K20:K21" si="44">J20/H20*100</f>
        <v>100</v>
      </c>
      <c r="L20" s="36">
        <f t="shared" ref="L20:L21" si="45">J20/I20*100</f>
        <v>100</v>
      </c>
    </row>
    <row r="21" spans="1:12" ht="43.5" customHeight="1" x14ac:dyDescent="0.25">
      <c r="A21" s="34" t="s">
        <v>150</v>
      </c>
      <c r="B21" s="34" t="s">
        <v>140</v>
      </c>
      <c r="C21" s="35">
        <f>C54</f>
        <v>400000</v>
      </c>
      <c r="D21" s="35">
        <f>D54</f>
        <v>400000</v>
      </c>
      <c r="E21" s="35">
        <f>E54</f>
        <v>370000</v>
      </c>
      <c r="F21" s="36">
        <f t="shared" ref="F21" si="46">E21/C21*100</f>
        <v>92.5</v>
      </c>
      <c r="G21" s="36">
        <f t="shared" ref="G21" si="47">E21/D21*100</f>
        <v>92.5</v>
      </c>
      <c r="H21" s="35">
        <f>H54</f>
        <v>400000</v>
      </c>
      <c r="I21" s="35">
        <f>I54</f>
        <v>400000</v>
      </c>
      <c r="J21" s="35">
        <f>J54</f>
        <v>370000</v>
      </c>
      <c r="K21" s="36">
        <f t="shared" si="44"/>
        <v>92.5</v>
      </c>
      <c r="L21" s="36">
        <f t="shared" si="45"/>
        <v>92.5</v>
      </c>
    </row>
    <row r="22" spans="1:12" ht="38.25" customHeight="1" x14ac:dyDescent="0.25">
      <c r="A22" s="34" t="s">
        <v>151</v>
      </c>
      <c r="B22" s="34" t="s">
        <v>144</v>
      </c>
      <c r="C22" s="51">
        <f>C24+C25+C26+C27+C28+C29+C30</f>
        <v>23094155.590000004</v>
      </c>
      <c r="D22" s="35">
        <f t="shared" ref="D22:E22" si="48">D24+D25+D26+D27+D28+D29+D30</f>
        <v>23818487.190000001</v>
      </c>
      <c r="E22" s="35">
        <f t="shared" si="48"/>
        <v>22541441.819999997</v>
      </c>
      <c r="F22" s="36">
        <f t="shared" ref="F22" si="49">E22/C22*100</f>
        <v>97.606694179200318</v>
      </c>
      <c r="G22" s="36">
        <f t="shared" ref="G22" si="50">E22/D22*100</f>
        <v>94.638427874058422</v>
      </c>
      <c r="H22" s="35">
        <f>H24+H25+H26+H27+H28+H29+H30</f>
        <v>23094155.590000004</v>
      </c>
      <c r="I22" s="35">
        <f t="shared" ref="I22:J22" si="51">I24+I25+I26+I27+I28+I29+I30</f>
        <v>23818487.190000001</v>
      </c>
      <c r="J22" s="35">
        <f t="shared" si="51"/>
        <v>22541441.819999997</v>
      </c>
      <c r="K22" s="36">
        <f t="shared" ref="K22" si="52">J22/H22*100</f>
        <v>97.606694179200318</v>
      </c>
      <c r="L22" s="36">
        <f t="shared" ref="L22" si="53">J22/I22*100</f>
        <v>94.638427874058422</v>
      </c>
    </row>
    <row r="23" spans="1:12" ht="15.75" x14ac:dyDescent="0.25">
      <c r="A23" s="34"/>
      <c r="B23" s="34" t="s">
        <v>14</v>
      </c>
      <c r="C23" s="35"/>
      <c r="D23" s="35"/>
      <c r="E23" s="35"/>
      <c r="F23" s="36"/>
      <c r="G23" s="36"/>
      <c r="H23" s="35"/>
      <c r="I23" s="35"/>
      <c r="J23" s="35"/>
      <c r="K23" s="36"/>
      <c r="L23" s="36"/>
    </row>
    <row r="24" spans="1:12" ht="15.75" x14ac:dyDescent="0.25">
      <c r="A24" s="34"/>
      <c r="B24" s="34" t="s">
        <v>118</v>
      </c>
      <c r="C24" s="35">
        <f t="shared" ref="C24:E25" si="54">C102+C187</f>
        <v>1154422</v>
      </c>
      <c r="D24" s="35">
        <f t="shared" si="54"/>
        <v>1419097.88</v>
      </c>
      <c r="E24" s="35">
        <f t="shared" si="54"/>
        <v>1410357.2</v>
      </c>
      <c r="F24" s="36">
        <f t="shared" ref="F24" si="55">E24/C24*100</f>
        <v>122.1699863654712</v>
      </c>
      <c r="G24" s="36">
        <f t="shared" ref="G24" si="56">E24/D24*100</f>
        <v>99.384067855840925</v>
      </c>
      <c r="H24" s="35">
        <f t="shared" ref="H24:J25" si="57">H102+H187</f>
        <v>1154422</v>
      </c>
      <c r="I24" s="35">
        <f t="shared" si="57"/>
        <v>1419097.88</v>
      </c>
      <c r="J24" s="35">
        <f t="shared" si="57"/>
        <v>1410357.2</v>
      </c>
      <c r="K24" s="36">
        <f t="shared" ref="K24:K30" si="58">J24/H24*100</f>
        <v>122.1699863654712</v>
      </c>
      <c r="L24" s="36">
        <f t="shared" ref="L24:L30" si="59">J24/I24*100</f>
        <v>99.384067855840925</v>
      </c>
    </row>
    <row r="25" spans="1:12" ht="26.25" customHeight="1" x14ac:dyDescent="0.25">
      <c r="A25" s="34"/>
      <c r="B25" s="34" t="s">
        <v>103</v>
      </c>
      <c r="C25" s="35">
        <f t="shared" si="54"/>
        <v>4461025.7300000004</v>
      </c>
      <c r="D25" s="35">
        <f t="shared" si="54"/>
        <v>4258867.17</v>
      </c>
      <c r="E25" s="35">
        <f t="shared" si="54"/>
        <v>3830129.28</v>
      </c>
      <c r="F25" s="36">
        <f t="shared" ref="F25" si="60">E25/C25*100</f>
        <v>85.857592217922473</v>
      </c>
      <c r="G25" s="36">
        <f t="shared" ref="G25" si="61">E25/D25*100</f>
        <v>89.933053253689522</v>
      </c>
      <c r="H25" s="35">
        <f t="shared" si="57"/>
        <v>4461025.7300000004</v>
      </c>
      <c r="I25" s="35">
        <f t="shared" si="57"/>
        <v>4258867.17</v>
      </c>
      <c r="J25" s="35">
        <f t="shared" si="57"/>
        <v>3830129.28</v>
      </c>
      <c r="K25" s="36">
        <f t="shared" si="58"/>
        <v>85.857592217922473</v>
      </c>
      <c r="L25" s="36">
        <f t="shared" si="59"/>
        <v>89.933053253689522</v>
      </c>
    </row>
    <row r="26" spans="1:12" ht="31.5" x14ac:dyDescent="0.25">
      <c r="A26" s="34"/>
      <c r="B26" s="34" t="s">
        <v>104</v>
      </c>
      <c r="C26" s="35">
        <f>C81+C104+C189</f>
        <v>2213087.88</v>
      </c>
      <c r="D26" s="35">
        <f>D81+D104+D189</f>
        <v>2204518.3600000003</v>
      </c>
      <c r="E26" s="35">
        <f>E81+E104+E189</f>
        <v>2152780.71</v>
      </c>
      <c r="F26" s="36">
        <f t="shared" ref="F26" si="62">E26/C26*100</f>
        <v>97.274976265289567</v>
      </c>
      <c r="G26" s="36">
        <f t="shared" ref="G26" si="63">E26/D26*100</f>
        <v>97.653108681753025</v>
      </c>
      <c r="H26" s="35">
        <f>H81+H104+H189</f>
        <v>2213087.88</v>
      </c>
      <c r="I26" s="35">
        <f>I81+I104+I189</f>
        <v>2204518.3600000003</v>
      </c>
      <c r="J26" s="35">
        <f>J81+J104+J189</f>
        <v>2152780.71</v>
      </c>
      <c r="K26" s="36">
        <f t="shared" si="58"/>
        <v>97.274976265289567</v>
      </c>
      <c r="L26" s="36">
        <f t="shared" si="59"/>
        <v>97.653108681753025</v>
      </c>
    </row>
    <row r="27" spans="1:12" ht="31.5" x14ac:dyDescent="0.25">
      <c r="A27" s="34"/>
      <c r="B27" s="34" t="s">
        <v>123</v>
      </c>
      <c r="C27" s="35">
        <f>C105+C190</f>
        <v>2276941.91</v>
      </c>
      <c r="D27" s="35">
        <f>D105+D190</f>
        <v>2487991.38</v>
      </c>
      <c r="E27" s="35">
        <f>E105+E190</f>
        <v>2417469</v>
      </c>
      <c r="F27" s="36">
        <f t="shared" ref="F27" si="64">E27/C27*100</f>
        <v>106.17174682335219</v>
      </c>
      <c r="G27" s="36">
        <f t="shared" ref="G27" si="65">E27/D27*100</f>
        <v>97.165489375610306</v>
      </c>
      <c r="H27" s="35">
        <f t="shared" ref="H27:J30" si="66">H105+H190</f>
        <v>2276941.91</v>
      </c>
      <c r="I27" s="35">
        <f t="shared" si="66"/>
        <v>2487991.38</v>
      </c>
      <c r="J27" s="35">
        <f t="shared" si="66"/>
        <v>2417469</v>
      </c>
      <c r="K27" s="36">
        <f t="shared" si="58"/>
        <v>106.17174682335219</v>
      </c>
      <c r="L27" s="36">
        <f t="shared" si="59"/>
        <v>97.165489375610306</v>
      </c>
    </row>
    <row r="28" spans="1:12" ht="24" customHeight="1" x14ac:dyDescent="0.25">
      <c r="A28" s="34"/>
      <c r="B28" s="34" t="s">
        <v>105</v>
      </c>
      <c r="C28" s="35">
        <f>C82+C106+C191</f>
        <v>6604587.3200000003</v>
      </c>
      <c r="D28" s="35">
        <f>D82+D106+D191</f>
        <v>7287452.46</v>
      </c>
      <c r="E28" s="35">
        <f>E82+E106+E191</f>
        <v>7174260.3300000001</v>
      </c>
      <c r="F28" s="36">
        <f t="shared" ref="F28" si="67">E28/C28*100</f>
        <v>108.62541416138018</v>
      </c>
      <c r="G28" s="36">
        <f t="shared" ref="G28" si="68">E28/D28*100</f>
        <v>98.446753092094966</v>
      </c>
      <c r="H28" s="35">
        <f t="shared" si="66"/>
        <v>6604587.3200000003</v>
      </c>
      <c r="I28" s="35">
        <f>I82+I106+I191</f>
        <v>7287452.46</v>
      </c>
      <c r="J28" s="35">
        <f>J82+J106+J191</f>
        <v>7174260.3300000001</v>
      </c>
      <c r="K28" s="36">
        <f t="shared" si="58"/>
        <v>108.62541416138018</v>
      </c>
      <c r="L28" s="36">
        <f t="shared" si="59"/>
        <v>98.446753092094966</v>
      </c>
    </row>
    <row r="29" spans="1:12" ht="31.5" x14ac:dyDescent="0.25">
      <c r="A29" s="34"/>
      <c r="B29" s="34" t="s">
        <v>120</v>
      </c>
      <c r="C29" s="35">
        <f t="shared" ref="C29:E30" si="69">C107+C192</f>
        <v>4131504.26</v>
      </c>
      <c r="D29" s="35">
        <f t="shared" si="69"/>
        <v>4063590.5300000003</v>
      </c>
      <c r="E29" s="35">
        <f t="shared" si="69"/>
        <v>3471268.42</v>
      </c>
      <c r="F29" s="36">
        <f t="shared" ref="F29" si="70">E29/C29*100</f>
        <v>84.01948059470233</v>
      </c>
      <c r="G29" s="36">
        <f t="shared" ref="G29" si="71">E29/D29*100</f>
        <v>85.42367628758106</v>
      </c>
      <c r="H29" s="35">
        <f t="shared" si="66"/>
        <v>4131504.26</v>
      </c>
      <c r="I29" s="35">
        <f t="shared" si="66"/>
        <v>4063590.5300000003</v>
      </c>
      <c r="J29" s="35">
        <f t="shared" si="66"/>
        <v>3471268.42</v>
      </c>
      <c r="K29" s="36">
        <f t="shared" si="58"/>
        <v>84.01948059470233</v>
      </c>
      <c r="L29" s="36">
        <f t="shared" si="59"/>
        <v>85.42367628758106</v>
      </c>
    </row>
    <row r="30" spans="1:12" ht="19.5" customHeight="1" x14ac:dyDescent="0.25">
      <c r="A30" s="34"/>
      <c r="B30" s="34" t="s">
        <v>121</v>
      </c>
      <c r="C30" s="35">
        <f t="shared" si="69"/>
        <v>2252586.4900000002</v>
      </c>
      <c r="D30" s="35">
        <f t="shared" si="69"/>
        <v>2096969.41</v>
      </c>
      <c r="E30" s="35">
        <f t="shared" si="69"/>
        <v>2085176.8800000001</v>
      </c>
      <c r="F30" s="36">
        <f t="shared" ref="F30" si="72">E30/C30*100</f>
        <v>92.568116219146816</v>
      </c>
      <c r="G30" s="36">
        <f t="shared" ref="G30" si="73">E30/D30*100</f>
        <v>99.437639388359045</v>
      </c>
      <c r="H30" s="35">
        <f t="shared" si="66"/>
        <v>2252586.4900000002</v>
      </c>
      <c r="I30" s="35">
        <f t="shared" si="66"/>
        <v>2096969.41</v>
      </c>
      <c r="J30" s="35">
        <f t="shared" si="66"/>
        <v>2085176.8800000001</v>
      </c>
      <c r="K30" s="36">
        <f t="shared" si="58"/>
        <v>92.568116219146816</v>
      </c>
      <c r="L30" s="36">
        <f t="shared" si="59"/>
        <v>99.437639388359045</v>
      </c>
    </row>
    <row r="31" spans="1:12" ht="147" customHeight="1" x14ac:dyDescent="0.25">
      <c r="A31" s="34" t="s">
        <v>85</v>
      </c>
      <c r="B31" s="34" t="s">
        <v>152</v>
      </c>
      <c r="C31" s="35">
        <f>C33+C34+C35</f>
        <v>856400</v>
      </c>
      <c r="D31" s="35">
        <f t="shared" ref="D31:E31" si="74">D33+D34+D35</f>
        <v>856400</v>
      </c>
      <c r="E31" s="35">
        <f t="shared" si="74"/>
        <v>1899639.71</v>
      </c>
      <c r="F31" s="36">
        <f t="shared" ref="F31" si="75">E31/C31*100</f>
        <v>221.816874124241</v>
      </c>
      <c r="G31" s="36">
        <f t="shared" ref="G31" si="76">E31/D31*100</f>
        <v>221.816874124241</v>
      </c>
      <c r="H31" s="35">
        <f>H33+H34+H35</f>
        <v>856400</v>
      </c>
      <c r="I31" s="35">
        <f t="shared" ref="I31:J31" si="77">I33+I34+I35</f>
        <v>856400</v>
      </c>
      <c r="J31" s="35">
        <f t="shared" si="77"/>
        <v>1899639.71</v>
      </c>
      <c r="K31" s="36">
        <f t="shared" ref="K31" si="78">J31/H31*100</f>
        <v>221.816874124241</v>
      </c>
      <c r="L31" s="36">
        <f t="shared" ref="L31" si="79">J31/I31*100</f>
        <v>221.816874124241</v>
      </c>
    </row>
    <row r="32" spans="1:12" ht="15.75" x14ac:dyDescent="0.25">
      <c r="A32" s="34"/>
      <c r="B32" s="34" t="s">
        <v>14</v>
      </c>
      <c r="C32" s="35"/>
      <c r="D32" s="35"/>
      <c r="E32" s="35"/>
      <c r="F32" s="106"/>
      <c r="G32" s="106"/>
      <c r="H32" s="35"/>
      <c r="I32" s="35"/>
      <c r="J32" s="35"/>
      <c r="K32" s="106"/>
      <c r="L32" s="106"/>
    </row>
    <row r="33" spans="1:13" ht="49.5" customHeight="1" x14ac:dyDescent="0.25">
      <c r="A33" s="34"/>
      <c r="B33" s="34" t="s">
        <v>113</v>
      </c>
      <c r="C33" s="35">
        <f>C117</f>
        <v>134900</v>
      </c>
      <c r="D33" s="35">
        <f t="shared" ref="D33:E33" si="80">D117</f>
        <v>134900</v>
      </c>
      <c r="E33" s="35">
        <f t="shared" si="80"/>
        <v>302718.99</v>
      </c>
      <c r="F33" s="36">
        <f t="shared" ref="F33" si="81">E33/C33*100</f>
        <v>224.40251297257228</v>
      </c>
      <c r="G33" s="36">
        <f t="shared" ref="G33" si="82">E33/D33*100</f>
        <v>224.40251297257228</v>
      </c>
      <c r="H33" s="35">
        <f>H117</f>
        <v>134900</v>
      </c>
      <c r="I33" s="35">
        <f t="shared" ref="I33:J33" si="83">I117</f>
        <v>134900</v>
      </c>
      <c r="J33" s="35">
        <f t="shared" si="83"/>
        <v>302718.99</v>
      </c>
      <c r="K33" s="36">
        <f t="shared" ref="K33:K35" si="84">J33/H33*100</f>
        <v>224.40251297257228</v>
      </c>
      <c r="L33" s="36">
        <f t="shared" ref="L33:L35" si="85">J33/I33*100</f>
        <v>224.40251297257228</v>
      </c>
    </row>
    <row r="34" spans="1:13" ht="31.5" x14ac:dyDescent="0.25">
      <c r="A34" s="34"/>
      <c r="B34" s="34" t="s">
        <v>119</v>
      </c>
      <c r="C34" s="35">
        <f>C118</f>
        <v>21500</v>
      </c>
      <c r="D34" s="35">
        <f t="shared" ref="D34:E34" si="86">D118</f>
        <v>21500</v>
      </c>
      <c r="E34" s="35">
        <f t="shared" si="86"/>
        <v>164310.69</v>
      </c>
      <c r="F34" s="36">
        <f t="shared" ref="F34" si="87">E34/C34*100</f>
        <v>764.2357674418605</v>
      </c>
      <c r="G34" s="36">
        <f t="shared" ref="G34" si="88">E34/D34*100</f>
        <v>764.2357674418605</v>
      </c>
      <c r="H34" s="35">
        <f>H118</f>
        <v>21500</v>
      </c>
      <c r="I34" s="35">
        <f t="shared" ref="I34:J34" si="89">I118</f>
        <v>21500</v>
      </c>
      <c r="J34" s="35">
        <f t="shared" si="89"/>
        <v>164310.69</v>
      </c>
      <c r="K34" s="36">
        <f t="shared" si="84"/>
        <v>764.2357674418605</v>
      </c>
      <c r="L34" s="36">
        <f t="shared" si="85"/>
        <v>764.2357674418605</v>
      </c>
    </row>
    <row r="35" spans="1:13" ht="83.25" customHeight="1" x14ac:dyDescent="0.25">
      <c r="A35" s="34"/>
      <c r="B35" s="34" t="s">
        <v>89</v>
      </c>
      <c r="C35" s="35">
        <f>C56</f>
        <v>700000</v>
      </c>
      <c r="D35" s="35">
        <f t="shared" ref="D35:E35" si="90">D56</f>
        <v>700000</v>
      </c>
      <c r="E35" s="35">
        <f t="shared" si="90"/>
        <v>1432610.03</v>
      </c>
      <c r="F35" s="36">
        <f t="shared" ref="F35" si="91">E35/C35*100</f>
        <v>204.65857571428572</v>
      </c>
      <c r="G35" s="36">
        <f t="shared" ref="G35" si="92">E35/D35*100</f>
        <v>204.65857571428572</v>
      </c>
      <c r="H35" s="35">
        <f>H56</f>
        <v>700000</v>
      </c>
      <c r="I35" s="35">
        <f t="shared" ref="I35:J35" si="93">I56</f>
        <v>700000</v>
      </c>
      <c r="J35" s="35">
        <f t="shared" si="93"/>
        <v>1432610.03</v>
      </c>
      <c r="K35" s="36">
        <f t="shared" si="84"/>
        <v>204.65857571428572</v>
      </c>
      <c r="L35" s="36">
        <f t="shared" si="85"/>
        <v>204.65857571428572</v>
      </c>
    </row>
    <row r="36" spans="1:13" ht="223.5" customHeight="1" x14ac:dyDescent="0.25">
      <c r="A36" s="34" t="s">
        <v>106</v>
      </c>
      <c r="B36" s="34" t="s">
        <v>153</v>
      </c>
      <c r="C36" s="35">
        <f>C38+C39+C40+C41+C42+C43+C44+C45</f>
        <v>11798950</v>
      </c>
      <c r="D36" s="35">
        <f t="shared" ref="D36:E36" si="94">D38+D39+D40+D41+D42+D43+D44+D45</f>
        <v>11798950</v>
      </c>
      <c r="E36" s="35">
        <f t="shared" si="94"/>
        <v>6030677.9799999995</v>
      </c>
      <c r="F36" s="36">
        <f t="shared" ref="F36" si="95">E36/C36*100</f>
        <v>51.111988609155901</v>
      </c>
      <c r="G36" s="36">
        <f t="shared" ref="G36" si="96">E36/D36*100</f>
        <v>51.111988609155901</v>
      </c>
      <c r="H36" s="35">
        <f>H38+H39+H40+H41+H42+H43+H44+H45</f>
        <v>11798950</v>
      </c>
      <c r="I36" s="35">
        <f t="shared" ref="I36:J36" si="97">I38+I39+I40+I41+I42+I43+I44+I45</f>
        <v>11798950</v>
      </c>
      <c r="J36" s="35">
        <f t="shared" si="97"/>
        <v>6030677.9799999995</v>
      </c>
      <c r="K36" s="36">
        <f t="shared" ref="K36" si="98">J36/H36*100</f>
        <v>51.111988609155901</v>
      </c>
      <c r="L36" s="36">
        <f t="shared" ref="L36" si="99">J36/I36*100</f>
        <v>51.111988609155901</v>
      </c>
    </row>
    <row r="37" spans="1:13" ht="15.75" x14ac:dyDescent="0.25">
      <c r="A37" s="34"/>
      <c r="B37" s="34" t="s">
        <v>14</v>
      </c>
      <c r="C37" s="35"/>
      <c r="D37" s="37"/>
      <c r="E37" s="38"/>
      <c r="F37" s="106"/>
      <c r="G37" s="106"/>
      <c r="H37" s="35"/>
      <c r="I37" s="37"/>
      <c r="J37" s="38"/>
      <c r="K37" s="106"/>
      <c r="L37" s="106"/>
    </row>
    <row r="38" spans="1:13" ht="15.75" x14ac:dyDescent="0.25">
      <c r="A38" s="34"/>
      <c r="B38" s="34" t="s">
        <v>87</v>
      </c>
      <c r="C38" s="35">
        <f>C85+C111</f>
        <v>163950</v>
      </c>
      <c r="D38" s="35">
        <f>D85+D111</f>
        <v>163950</v>
      </c>
      <c r="E38" s="35">
        <f>E85+E111</f>
        <v>349804.61</v>
      </c>
      <c r="F38" s="36">
        <f t="shared" ref="F38" si="100">E38/C38*100</f>
        <v>213.36054284842939</v>
      </c>
      <c r="G38" s="36">
        <f t="shared" ref="G38" si="101">E38/D38*100</f>
        <v>213.36054284842939</v>
      </c>
      <c r="H38" s="35">
        <f>H85+H111</f>
        <v>163950</v>
      </c>
      <c r="I38" s="35">
        <f>I85+I111</f>
        <v>163950</v>
      </c>
      <c r="J38" s="35">
        <f>J85+J111</f>
        <v>349804.61</v>
      </c>
      <c r="K38" s="36">
        <f t="shared" ref="K38:K45" si="102">J38/H38*100</f>
        <v>213.36054284842939</v>
      </c>
      <c r="L38" s="36">
        <f t="shared" ref="L38:L45" si="103">J38/I38*100</f>
        <v>213.36054284842939</v>
      </c>
    </row>
    <row r="39" spans="1:13" ht="15.75" x14ac:dyDescent="0.25">
      <c r="A39" s="34"/>
      <c r="B39" s="34" t="s">
        <v>154</v>
      </c>
      <c r="C39" s="35">
        <f>C173</f>
        <v>5000</v>
      </c>
      <c r="D39" s="35">
        <f t="shared" ref="D39:E39" si="104">D173</f>
        <v>5000</v>
      </c>
      <c r="E39" s="35">
        <f t="shared" si="104"/>
        <v>5000</v>
      </c>
      <c r="F39" s="36">
        <f t="shared" ref="F39" si="105">E39/C39*100</f>
        <v>100</v>
      </c>
      <c r="G39" s="36">
        <f t="shared" ref="G39" si="106">E39/D39*100</f>
        <v>100</v>
      </c>
      <c r="H39" s="35">
        <f>H173</f>
        <v>5000</v>
      </c>
      <c r="I39" s="35">
        <f t="shared" ref="I39:J39" si="107">I173</f>
        <v>5000</v>
      </c>
      <c r="J39" s="35">
        <f t="shared" si="107"/>
        <v>5000</v>
      </c>
      <c r="K39" s="36">
        <f t="shared" si="102"/>
        <v>100</v>
      </c>
      <c r="L39" s="36">
        <f t="shared" si="103"/>
        <v>100</v>
      </c>
    </row>
    <row r="40" spans="1:13" ht="15.75" x14ac:dyDescent="0.25">
      <c r="A40" s="34"/>
      <c r="B40" s="34" t="s">
        <v>118</v>
      </c>
      <c r="C40" s="35">
        <f>C112</f>
        <v>70000</v>
      </c>
      <c r="D40" s="35">
        <f t="shared" ref="D40:E40" si="108">D112</f>
        <v>70000</v>
      </c>
      <c r="E40" s="35">
        <f t="shared" si="108"/>
        <v>82000</v>
      </c>
      <c r="F40" s="36">
        <f t="shared" ref="F40" si="109">E40/C40*100</f>
        <v>117.14285714285715</v>
      </c>
      <c r="G40" s="36">
        <f t="shared" ref="G40" si="110">E40/D40*100</f>
        <v>117.14285714285715</v>
      </c>
      <c r="H40" s="35">
        <f>H112</f>
        <v>70000</v>
      </c>
      <c r="I40" s="35">
        <f t="shared" ref="I40:J40" si="111">I112</f>
        <v>70000</v>
      </c>
      <c r="J40" s="35">
        <f t="shared" si="111"/>
        <v>82000</v>
      </c>
      <c r="K40" s="36">
        <f t="shared" si="102"/>
        <v>117.14285714285715</v>
      </c>
      <c r="L40" s="36">
        <f t="shared" si="103"/>
        <v>117.14285714285715</v>
      </c>
    </row>
    <row r="41" spans="1:13" ht="24" customHeight="1" x14ac:dyDescent="0.25">
      <c r="A41" s="34"/>
      <c r="B41" s="34" t="s">
        <v>103</v>
      </c>
      <c r="C41" s="35">
        <f>C113</f>
        <v>96000</v>
      </c>
      <c r="D41" s="35">
        <f t="shared" ref="D41:E41" si="112">D113</f>
        <v>96000</v>
      </c>
      <c r="E41" s="35">
        <f t="shared" si="112"/>
        <v>174433.53</v>
      </c>
      <c r="F41" s="36">
        <f t="shared" ref="F41" si="113">E41/C41*100</f>
        <v>181.70159375</v>
      </c>
      <c r="G41" s="36">
        <f t="shared" ref="G41" si="114">E41/D41*100</f>
        <v>181.70159375</v>
      </c>
      <c r="H41" s="35">
        <f>H113</f>
        <v>96000</v>
      </c>
      <c r="I41" s="35">
        <f t="shared" ref="I41:J41" si="115">I113</f>
        <v>96000</v>
      </c>
      <c r="J41" s="35">
        <f t="shared" si="115"/>
        <v>174433.53</v>
      </c>
      <c r="K41" s="36">
        <f t="shared" si="102"/>
        <v>181.70159375</v>
      </c>
      <c r="L41" s="36">
        <f t="shared" si="103"/>
        <v>181.70159375</v>
      </c>
    </row>
    <row r="42" spans="1:13" ht="31.5" x14ac:dyDescent="0.25">
      <c r="A42" s="34"/>
      <c r="B42" s="34" t="s">
        <v>104</v>
      </c>
      <c r="C42" s="35">
        <f>C88</f>
        <v>5200000</v>
      </c>
      <c r="D42" s="35">
        <f t="shared" ref="D42:E42" si="116">D88</f>
        <v>5200000</v>
      </c>
      <c r="E42" s="35">
        <f t="shared" si="116"/>
        <v>5044000</v>
      </c>
      <c r="F42" s="36">
        <f t="shared" ref="F42" si="117">E42/C42*100</f>
        <v>97</v>
      </c>
      <c r="G42" s="36">
        <f t="shared" ref="G42" si="118">E42/D42*100</f>
        <v>97</v>
      </c>
      <c r="H42" s="35">
        <f>H88</f>
        <v>5200000</v>
      </c>
      <c r="I42" s="35">
        <f t="shared" ref="I42:J42" si="119">I88</f>
        <v>5200000</v>
      </c>
      <c r="J42" s="35">
        <f t="shared" si="119"/>
        <v>5044000</v>
      </c>
      <c r="K42" s="36">
        <f t="shared" si="102"/>
        <v>97</v>
      </c>
      <c r="L42" s="36">
        <f t="shared" si="103"/>
        <v>97</v>
      </c>
    </row>
    <row r="43" spans="1:13" ht="31.5" x14ac:dyDescent="0.25">
      <c r="A43" s="34"/>
      <c r="B43" s="34" t="s">
        <v>123</v>
      </c>
      <c r="C43" s="35">
        <f>C114</f>
        <v>14000</v>
      </c>
      <c r="D43" s="35">
        <f t="shared" ref="D43:E43" si="120">D114</f>
        <v>14000</v>
      </c>
      <c r="E43" s="35">
        <f t="shared" si="120"/>
        <v>12140.63</v>
      </c>
      <c r="F43" s="36">
        <f t="shared" ref="F43:F44" si="121">E43/C43*100</f>
        <v>86.718785714285701</v>
      </c>
      <c r="G43" s="36">
        <f t="shared" ref="G43:G44" si="122">E43/D43*100</f>
        <v>86.718785714285701</v>
      </c>
      <c r="H43" s="35">
        <f>H114</f>
        <v>14000</v>
      </c>
      <c r="I43" s="35">
        <f t="shared" ref="I43:J43" si="123">I114</f>
        <v>14000</v>
      </c>
      <c r="J43" s="35">
        <f t="shared" si="123"/>
        <v>12140.63</v>
      </c>
      <c r="K43" s="36">
        <f t="shared" si="102"/>
        <v>86.718785714285701</v>
      </c>
      <c r="L43" s="36">
        <f t="shared" si="103"/>
        <v>86.718785714285701</v>
      </c>
    </row>
    <row r="44" spans="1:13" ht="63.75" customHeight="1" x14ac:dyDescent="0.25">
      <c r="A44" s="34"/>
      <c r="B44" s="34" t="s">
        <v>108</v>
      </c>
      <c r="C44" s="35">
        <f>C86</f>
        <v>3750000</v>
      </c>
      <c r="D44" s="35">
        <f t="shared" ref="D44:E44" si="124">D86</f>
        <v>3750000</v>
      </c>
      <c r="E44" s="35">
        <f t="shared" si="124"/>
        <v>363299.21</v>
      </c>
      <c r="F44" s="36">
        <f t="shared" si="121"/>
        <v>9.6879789333333335</v>
      </c>
      <c r="G44" s="36">
        <f t="shared" si="122"/>
        <v>9.6879789333333335</v>
      </c>
      <c r="H44" s="35">
        <f>H86</f>
        <v>3750000</v>
      </c>
      <c r="I44" s="35">
        <f t="shared" ref="I44:J44" si="125">I86</f>
        <v>3750000</v>
      </c>
      <c r="J44" s="35">
        <f t="shared" si="125"/>
        <v>363299.21</v>
      </c>
      <c r="K44" s="36">
        <f t="shared" si="102"/>
        <v>9.6879789333333335</v>
      </c>
      <c r="L44" s="36">
        <f t="shared" si="103"/>
        <v>9.6879789333333335</v>
      </c>
    </row>
    <row r="45" spans="1:13" ht="163.5" customHeight="1" x14ac:dyDescent="0.25">
      <c r="A45" s="34"/>
      <c r="B45" s="34" t="s">
        <v>109</v>
      </c>
      <c r="C45" s="35">
        <f>C87</f>
        <v>2500000</v>
      </c>
      <c r="D45" s="35">
        <f t="shared" ref="D45:E45" si="126">D87</f>
        <v>2500000</v>
      </c>
      <c r="E45" s="35">
        <f t="shared" si="126"/>
        <v>0</v>
      </c>
      <c r="F45" s="36">
        <f t="shared" ref="F45" si="127">E45/C45*100</f>
        <v>0</v>
      </c>
      <c r="G45" s="36">
        <f t="shared" ref="G45" si="128">E45/D45*100</f>
        <v>0</v>
      </c>
      <c r="H45" s="35">
        <f>H87</f>
        <v>2500000</v>
      </c>
      <c r="I45" s="35">
        <f t="shared" ref="I45:J45" si="129">I87</f>
        <v>2500000</v>
      </c>
      <c r="J45" s="35">
        <f t="shared" si="129"/>
        <v>0</v>
      </c>
      <c r="K45" s="36">
        <f t="shared" si="102"/>
        <v>0</v>
      </c>
      <c r="L45" s="36">
        <f t="shared" si="103"/>
        <v>0</v>
      </c>
    </row>
    <row r="46" spans="1:13" ht="19.5" customHeight="1" x14ac:dyDescent="0.25">
      <c r="A46" s="175" t="s">
        <v>81</v>
      </c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6"/>
    </row>
    <row r="47" spans="1:13" ht="41.25" customHeight="1" x14ac:dyDescent="0.25">
      <c r="A47" s="178" t="s">
        <v>82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6"/>
    </row>
    <row r="48" spans="1:13" ht="15" customHeight="1" x14ac:dyDescent="0.25">
      <c r="A48" s="34" t="s">
        <v>90</v>
      </c>
      <c r="B48" s="107"/>
      <c r="C48" s="35">
        <f>C50+C56</f>
        <v>14873367</v>
      </c>
      <c r="D48" s="35">
        <f>D50+D56</f>
        <v>14873367</v>
      </c>
      <c r="E48" s="35">
        <f>E50+E56</f>
        <v>15575977.029999999</v>
      </c>
      <c r="F48" s="36">
        <f>E48/C48*100</f>
        <v>104.72394737519754</v>
      </c>
      <c r="G48" s="36">
        <f t="shared" ref="G48" si="130">E48/D48*100</f>
        <v>104.72394737519754</v>
      </c>
      <c r="H48" s="35">
        <f>H50+H56</f>
        <v>14873367</v>
      </c>
      <c r="I48" s="35">
        <f>I50+I56</f>
        <v>14873367</v>
      </c>
      <c r="J48" s="35">
        <f>J50+J56</f>
        <v>15575977.029999999</v>
      </c>
      <c r="K48" s="108">
        <f t="shared" ref="K48" si="131">J48/H48*100</f>
        <v>104.72394737519754</v>
      </c>
      <c r="L48" s="108">
        <f t="shared" ref="L48" si="132">J48/I48*100</f>
        <v>104.72394737519754</v>
      </c>
      <c r="M48" s="6"/>
    </row>
    <row r="49" spans="1:17" ht="15.75" x14ac:dyDescent="0.25">
      <c r="A49" s="34" t="s">
        <v>12</v>
      </c>
      <c r="B49" s="40"/>
      <c r="C49" s="37"/>
      <c r="D49" s="37"/>
      <c r="E49" s="38"/>
      <c r="F49" s="109"/>
      <c r="G49" s="109"/>
      <c r="H49" s="38"/>
      <c r="I49" s="38"/>
      <c r="J49" s="38"/>
      <c r="K49" s="110"/>
      <c r="L49" s="110"/>
      <c r="M49" s="180"/>
    </row>
    <row r="50" spans="1:17" ht="33.75" customHeight="1" x14ac:dyDescent="0.25">
      <c r="A50" s="34" t="s">
        <v>83</v>
      </c>
      <c r="B50" s="34" t="s">
        <v>86</v>
      </c>
      <c r="C50" s="35">
        <f>C52+C53</f>
        <v>14173367</v>
      </c>
      <c r="D50" s="35">
        <f>D52+D53</f>
        <v>14173367</v>
      </c>
      <c r="E50" s="35">
        <f>E52+E53</f>
        <v>14143367</v>
      </c>
      <c r="F50" s="36">
        <f t="shared" ref="F50:F108" si="133">E50/C50*100</f>
        <v>99.788335404001032</v>
      </c>
      <c r="G50" s="36">
        <f t="shared" ref="G50:G108" si="134">E50/D50*100</f>
        <v>99.788335404001032</v>
      </c>
      <c r="H50" s="35">
        <f>H52+H53</f>
        <v>14173367</v>
      </c>
      <c r="I50" s="35">
        <f>I52+I53</f>
        <v>14173367</v>
      </c>
      <c r="J50" s="35">
        <f>J52+J53</f>
        <v>14143367</v>
      </c>
      <c r="K50" s="108">
        <f t="shared" ref="K50:K70" si="135">J50/H50*100</f>
        <v>99.788335404001032</v>
      </c>
      <c r="L50" s="108">
        <f t="shared" ref="L50:L70" si="136">J50/I50*100</f>
        <v>99.788335404001032</v>
      </c>
      <c r="M50" s="180"/>
    </row>
    <row r="51" spans="1:17" ht="18.75" customHeight="1" x14ac:dyDescent="0.25">
      <c r="A51" s="34"/>
      <c r="B51" s="34" t="s">
        <v>14</v>
      </c>
      <c r="C51" s="35"/>
      <c r="D51" s="37"/>
      <c r="E51" s="38"/>
      <c r="F51" s="39"/>
      <c r="G51" s="39"/>
      <c r="H51" s="35"/>
      <c r="I51" s="38"/>
      <c r="J51" s="38"/>
      <c r="K51" s="108"/>
      <c r="L51" s="108"/>
      <c r="M51" s="180"/>
    </row>
    <row r="52" spans="1:17" ht="24.75" customHeight="1" x14ac:dyDescent="0.25">
      <c r="A52" s="34"/>
      <c r="B52" s="34" t="s">
        <v>87</v>
      </c>
      <c r="C52" s="35">
        <v>13803633</v>
      </c>
      <c r="D52" s="35">
        <v>13803633</v>
      </c>
      <c r="E52" s="35">
        <v>13773633</v>
      </c>
      <c r="F52" s="36">
        <f t="shared" si="133"/>
        <v>99.782665911213371</v>
      </c>
      <c r="G52" s="36">
        <f t="shared" si="134"/>
        <v>99.782665911213371</v>
      </c>
      <c r="H52" s="35">
        <v>13803633</v>
      </c>
      <c r="I52" s="35">
        <f t="shared" ref="I52:J54" si="137">D52</f>
        <v>13803633</v>
      </c>
      <c r="J52" s="35">
        <f t="shared" si="137"/>
        <v>13773633</v>
      </c>
      <c r="K52" s="108">
        <f t="shared" si="135"/>
        <v>99.782665911213371</v>
      </c>
      <c r="L52" s="108">
        <f t="shared" si="136"/>
        <v>99.782665911213371</v>
      </c>
      <c r="M52" s="180"/>
    </row>
    <row r="53" spans="1:17" s="42" customFormat="1" ht="23.25" customHeight="1" x14ac:dyDescent="0.25">
      <c r="A53" s="50"/>
      <c r="B53" s="50" t="s">
        <v>88</v>
      </c>
      <c r="C53" s="51">
        <v>369734</v>
      </c>
      <c r="D53" s="51">
        <v>369734</v>
      </c>
      <c r="E53" s="51">
        <v>369734</v>
      </c>
      <c r="F53" s="95">
        <f t="shared" si="133"/>
        <v>100</v>
      </c>
      <c r="G53" s="95">
        <f t="shared" si="134"/>
        <v>100</v>
      </c>
      <c r="H53" s="51">
        <v>369734</v>
      </c>
      <c r="I53" s="51">
        <f t="shared" si="137"/>
        <v>369734</v>
      </c>
      <c r="J53" s="51">
        <f t="shared" si="137"/>
        <v>369734</v>
      </c>
      <c r="K53" s="111">
        <f t="shared" si="135"/>
        <v>100</v>
      </c>
      <c r="L53" s="111">
        <f t="shared" si="136"/>
        <v>100</v>
      </c>
      <c r="M53" s="180"/>
      <c r="N53" s="44"/>
      <c r="O53" s="45"/>
      <c r="P53" s="45"/>
      <c r="Q53" s="84"/>
    </row>
    <row r="54" spans="1:17" ht="47.25" customHeight="1" x14ac:dyDescent="0.25">
      <c r="A54" s="34" t="s">
        <v>84</v>
      </c>
      <c r="B54" s="34" t="s">
        <v>87</v>
      </c>
      <c r="C54" s="35">
        <v>400000</v>
      </c>
      <c r="D54" s="35">
        <v>400000</v>
      </c>
      <c r="E54" s="35">
        <v>370000</v>
      </c>
      <c r="F54" s="39">
        <f t="shared" si="133"/>
        <v>92.5</v>
      </c>
      <c r="G54" s="39">
        <f t="shared" si="134"/>
        <v>92.5</v>
      </c>
      <c r="H54" s="35">
        <v>400000</v>
      </c>
      <c r="I54" s="35">
        <f t="shared" si="137"/>
        <v>400000</v>
      </c>
      <c r="J54" s="35">
        <f t="shared" si="137"/>
        <v>370000</v>
      </c>
      <c r="K54" s="108">
        <f t="shared" si="135"/>
        <v>92.5</v>
      </c>
      <c r="L54" s="108">
        <f t="shared" si="136"/>
        <v>92.5</v>
      </c>
      <c r="M54" s="180"/>
    </row>
    <row r="55" spans="1:17" ht="7.5" customHeight="1" x14ac:dyDescent="0.25">
      <c r="A55" s="34"/>
      <c r="B55" s="34"/>
      <c r="C55" s="35"/>
      <c r="D55" s="37"/>
      <c r="E55" s="38"/>
      <c r="F55" s="39"/>
      <c r="G55" s="39"/>
      <c r="H55" s="35"/>
      <c r="I55" s="38"/>
      <c r="J55" s="38"/>
      <c r="K55" s="108"/>
      <c r="L55" s="108"/>
      <c r="M55" s="180"/>
    </row>
    <row r="56" spans="1:17" ht="81.75" customHeight="1" x14ac:dyDescent="0.25">
      <c r="A56" s="50" t="s">
        <v>85</v>
      </c>
      <c r="B56" s="50" t="s">
        <v>89</v>
      </c>
      <c r="C56" s="51">
        <v>700000</v>
      </c>
      <c r="D56" s="51">
        <v>700000</v>
      </c>
      <c r="E56" s="51">
        <v>1432610.03</v>
      </c>
      <c r="F56" s="36">
        <f t="shared" si="133"/>
        <v>204.65857571428572</v>
      </c>
      <c r="G56" s="36">
        <f t="shared" si="134"/>
        <v>204.65857571428572</v>
      </c>
      <c r="H56" s="51">
        <v>700000</v>
      </c>
      <c r="I56" s="51">
        <f>D56</f>
        <v>700000</v>
      </c>
      <c r="J56" s="51">
        <f>E56</f>
        <v>1432610.03</v>
      </c>
      <c r="K56" s="111">
        <f t="shared" si="135"/>
        <v>204.65857571428572</v>
      </c>
      <c r="L56" s="111">
        <f t="shared" si="136"/>
        <v>204.65857571428572</v>
      </c>
      <c r="M56" s="180"/>
    </row>
    <row r="57" spans="1:17" ht="26.25" customHeight="1" x14ac:dyDescent="0.25">
      <c r="A57" s="166" t="s">
        <v>91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8"/>
      <c r="M57" s="180"/>
    </row>
    <row r="58" spans="1:17" ht="31.5" x14ac:dyDescent="0.25">
      <c r="A58" s="34" t="s">
        <v>92</v>
      </c>
      <c r="B58" s="34" t="s">
        <v>94</v>
      </c>
      <c r="C58" s="35">
        <f>C60+C61</f>
        <v>2228861</v>
      </c>
      <c r="D58" s="35">
        <f>D60+D61</f>
        <v>2232361</v>
      </c>
      <c r="E58" s="35">
        <f>E60+E61</f>
        <v>2231681.8600000003</v>
      </c>
      <c r="F58" s="36">
        <f t="shared" si="133"/>
        <v>100.12656060651608</v>
      </c>
      <c r="G58" s="36">
        <f t="shared" si="134"/>
        <v>99.969577501129976</v>
      </c>
      <c r="H58" s="35">
        <f>H60+H61</f>
        <v>2228861</v>
      </c>
      <c r="I58" s="35">
        <f>I60+I61</f>
        <v>2232361</v>
      </c>
      <c r="J58" s="35">
        <f>J60+J61</f>
        <v>2231681.8600000003</v>
      </c>
      <c r="K58" s="108">
        <f t="shared" si="135"/>
        <v>100.12656060651608</v>
      </c>
      <c r="L58" s="108">
        <f t="shared" si="136"/>
        <v>99.969577501129976</v>
      </c>
      <c r="M58" s="180"/>
    </row>
    <row r="59" spans="1:17" ht="15.75" x14ac:dyDescent="0.25">
      <c r="A59" s="34"/>
      <c r="B59" s="34" t="s">
        <v>14</v>
      </c>
      <c r="C59" s="35"/>
      <c r="D59" s="37"/>
      <c r="E59" s="38"/>
      <c r="F59" s="39"/>
      <c r="G59" s="39"/>
      <c r="H59" s="112"/>
      <c r="I59" s="112"/>
      <c r="J59" s="112"/>
      <c r="K59" s="108"/>
      <c r="L59" s="108"/>
      <c r="M59" s="180"/>
    </row>
    <row r="60" spans="1:17" ht="15.75" x14ac:dyDescent="0.25">
      <c r="A60" s="34"/>
      <c r="B60" s="34" t="s">
        <v>87</v>
      </c>
      <c r="C60" s="35">
        <f>C64+C69</f>
        <v>2192181</v>
      </c>
      <c r="D60" s="35">
        <f>D64+D69</f>
        <v>2195681</v>
      </c>
      <c r="E60" s="35">
        <f>E64+E69</f>
        <v>2195001.8600000003</v>
      </c>
      <c r="F60" s="36">
        <f t="shared" si="133"/>
        <v>100.12867824326553</v>
      </c>
      <c r="G60" s="36">
        <f t="shared" si="134"/>
        <v>99.969069277367723</v>
      </c>
      <c r="H60" s="35">
        <f>H64+H69</f>
        <v>2192181</v>
      </c>
      <c r="I60" s="35">
        <f>D60</f>
        <v>2195681</v>
      </c>
      <c r="J60" s="35">
        <f>E60</f>
        <v>2195001.8600000003</v>
      </c>
      <c r="K60" s="108">
        <f t="shared" si="135"/>
        <v>100.12867824326553</v>
      </c>
      <c r="L60" s="108">
        <f t="shared" si="136"/>
        <v>99.969069277367723</v>
      </c>
      <c r="M60" s="6"/>
    </row>
    <row r="61" spans="1:17" s="42" customFormat="1" ht="19.5" customHeight="1" x14ac:dyDescent="0.25">
      <c r="A61" s="50"/>
      <c r="B61" s="50" t="s">
        <v>95</v>
      </c>
      <c r="C61" s="51">
        <f>C70</f>
        <v>36680</v>
      </c>
      <c r="D61" s="51">
        <f>D70</f>
        <v>36680</v>
      </c>
      <c r="E61" s="51">
        <f>E70</f>
        <v>36680</v>
      </c>
      <c r="F61" s="52">
        <f t="shared" si="133"/>
        <v>100</v>
      </c>
      <c r="G61" s="52">
        <f t="shared" si="134"/>
        <v>100</v>
      </c>
      <c r="H61" s="51">
        <f>H70</f>
        <v>36680</v>
      </c>
      <c r="I61" s="113">
        <f>D61</f>
        <v>36680</v>
      </c>
      <c r="J61" s="113">
        <f t="shared" ref="J61:J65" si="138">E61</f>
        <v>36680</v>
      </c>
      <c r="K61" s="111">
        <f t="shared" si="135"/>
        <v>100</v>
      </c>
      <c r="L61" s="111">
        <f t="shared" si="136"/>
        <v>100</v>
      </c>
      <c r="M61" s="46"/>
      <c r="N61" s="44"/>
      <c r="O61" s="45"/>
      <c r="P61" s="45"/>
      <c r="Q61" s="96"/>
    </row>
    <row r="62" spans="1:17" ht="47.25" x14ac:dyDescent="0.25">
      <c r="A62" s="34" t="s">
        <v>93</v>
      </c>
      <c r="B62" s="34" t="s">
        <v>87</v>
      </c>
      <c r="C62" s="35">
        <f>C65</f>
        <v>938000</v>
      </c>
      <c r="D62" s="35">
        <f t="shared" ref="D62:E62" si="139">D65</f>
        <v>938000</v>
      </c>
      <c r="E62" s="35">
        <f t="shared" si="139"/>
        <v>938000</v>
      </c>
      <c r="F62" s="39">
        <f t="shared" si="133"/>
        <v>100</v>
      </c>
      <c r="G62" s="39">
        <f t="shared" si="134"/>
        <v>100</v>
      </c>
      <c r="H62" s="35">
        <f>H65</f>
        <v>938000</v>
      </c>
      <c r="I62" s="35">
        <f>D62</f>
        <v>938000</v>
      </c>
      <c r="J62" s="35">
        <f t="shared" si="138"/>
        <v>938000</v>
      </c>
      <c r="K62" s="108">
        <f t="shared" si="135"/>
        <v>100</v>
      </c>
      <c r="L62" s="108">
        <f t="shared" si="136"/>
        <v>100</v>
      </c>
      <c r="M62" s="6"/>
    </row>
    <row r="63" spans="1:17" ht="36.75" customHeight="1" x14ac:dyDescent="0.25">
      <c r="A63" s="172" t="s">
        <v>59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4"/>
      <c r="M63" s="6"/>
      <c r="Q63" s="7"/>
    </row>
    <row r="64" spans="1:17" ht="21" customHeight="1" x14ac:dyDescent="0.25">
      <c r="A64" s="34" t="s">
        <v>92</v>
      </c>
      <c r="B64" s="34" t="s">
        <v>87</v>
      </c>
      <c r="C64" s="35">
        <v>1877381</v>
      </c>
      <c r="D64" s="35">
        <v>1880881</v>
      </c>
      <c r="E64" s="35">
        <v>1880201.86</v>
      </c>
      <c r="F64" s="36">
        <f t="shared" si="133"/>
        <v>100.15025506277095</v>
      </c>
      <c r="G64" s="36">
        <f t="shared" si="134"/>
        <v>99.963892452526238</v>
      </c>
      <c r="H64" s="35">
        <v>1877381</v>
      </c>
      <c r="I64" s="35">
        <f>D64</f>
        <v>1880881</v>
      </c>
      <c r="J64" s="35">
        <f t="shared" si="138"/>
        <v>1880201.86</v>
      </c>
      <c r="K64" s="108">
        <f t="shared" si="135"/>
        <v>100.15025506277095</v>
      </c>
      <c r="L64" s="108">
        <f t="shared" si="136"/>
        <v>99.963892452526238</v>
      </c>
      <c r="M64" s="6"/>
    </row>
    <row r="65" spans="1:17" ht="47.25" x14ac:dyDescent="0.25">
      <c r="A65" s="34" t="s">
        <v>93</v>
      </c>
      <c r="B65" s="40"/>
      <c r="C65" s="35">
        <v>938000</v>
      </c>
      <c r="D65" s="35">
        <v>938000</v>
      </c>
      <c r="E65" s="35">
        <v>938000</v>
      </c>
      <c r="F65" s="39">
        <f t="shared" si="133"/>
        <v>100</v>
      </c>
      <c r="G65" s="39">
        <f t="shared" si="134"/>
        <v>100</v>
      </c>
      <c r="H65" s="35">
        <v>938000</v>
      </c>
      <c r="I65" s="35">
        <f>D65</f>
        <v>938000</v>
      </c>
      <c r="J65" s="35">
        <f t="shared" si="138"/>
        <v>938000</v>
      </c>
      <c r="K65" s="108">
        <f t="shared" si="135"/>
        <v>100</v>
      </c>
      <c r="L65" s="108">
        <f t="shared" si="136"/>
        <v>100</v>
      </c>
      <c r="M65" s="6"/>
    </row>
    <row r="66" spans="1:17" ht="22.5" customHeight="1" x14ac:dyDescent="0.25">
      <c r="A66" s="172" t="s">
        <v>60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4"/>
      <c r="M66" s="6"/>
    </row>
    <row r="67" spans="1:17" ht="31.5" x14ac:dyDescent="0.25">
      <c r="A67" s="34" t="s">
        <v>96</v>
      </c>
      <c r="B67" s="34" t="s">
        <v>94</v>
      </c>
      <c r="C67" s="35">
        <f>C69+C70</f>
        <v>351480</v>
      </c>
      <c r="D67" s="35">
        <f>D69+D70</f>
        <v>351480</v>
      </c>
      <c r="E67" s="35">
        <f>E69+E70</f>
        <v>351480</v>
      </c>
      <c r="F67" s="36">
        <f t="shared" si="133"/>
        <v>100</v>
      </c>
      <c r="G67" s="39">
        <f t="shared" si="134"/>
        <v>100</v>
      </c>
      <c r="H67" s="35">
        <f>H69+H70</f>
        <v>351480</v>
      </c>
      <c r="I67" s="35">
        <f>I69+I70</f>
        <v>351480</v>
      </c>
      <c r="J67" s="35">
        <f>J69+J70</f>
        <v>351480</v>
      </c>
      <c r="K67" s="108">
        <f t="shared" si="135"/>
        <v>100</v>
      </c>
      <c r="L67" s="108">
        <f t="shared" si="136"/>
        <v>100</v>
      </c>
      <c r="M67" s="6"/>
    </row>
    <row r="68" spans="1:17" ht="15.75" x14ac:dyDescent="0.25">
      <c r="A68" s="41"/>
      <c r="B68" s="34" t="s">
        <v>14</v>
      </c>
      <c r="C68" s="35"/>
      <c r="D68" s="35"/>
      <c r="E68" s="35"/>
      <c r="F68" s="39"/>
      <c r="G68" s="39"/>
      <c r="H68" s="114"/>
      <c r="I68" s="112"/>
      <c r="J68" s="112"/>
      <c r="K68" s="108"/>
      <c r="L68" s="108"/>
      <c r="M68" s="6"/>
    </row>
    <row r="69" spans="1:17" ht="15.75" x14ac:dyDescent="0.25">
      <c r="A69" s="17"/>
      <c r="B69" s="34" t="s">
        <v>87</v>
      </c>
      <c r="C69" s="35">
        <v>314800</v>
      </c>
      <c r="D69" s="35">
        <v>314800</v>
      </c>
      <c r="E69" s="35">
        <v>314800</v>
      </c>
      <c r="F69" s="39">
        <f t="shared" si="133"/>
        <v>100</v>
      </c>
      <c r="G69" s="39">
        <f t="shared" si="134"/>
        <v>100</v>
      </c>
      <c r="H69" s="35">
        <v>314800</v>
      </c>
      <c r="I69" s="35">
        <f t="shared" ref="I69:I70" si="140">D69</f>
        <v>314800</v>
      </c>
      <c r="J69" s="35">
        <f t="shared" ref="J69:J70" si="141">E69</f>
        <v>314800</v>
      </c>
      <c r="K69" s="108">
        <f t="shared" si="135"/>
        <v>100</v>
      </c>
      <c r="L69" s="108">
        <f t="shared" si="136"/>
        <v>100</v>
      </c>
      <c r="M69" s="6"/>
      <c r="Q69" s="8"/>
    </row>
    <row r="70" spans="1:17" s="42" customFormat="1" ht="18.75" customHeight="1" x14ac:dyDescent="0.25">
      <c r="A70" s="49"/>
      <c r="B70" s="50" t="s">
        <v>95</v>
      </c>
      <c r="C70" s="51">
        <v>36680</v>
      </c>
      <c r="D70" s="51">
        <v>36680</v>
      </c>
      <c r="E70" s="51">
        <v>36680</v>
      </c>
      <c r="F70" s="52">
        <f t="shared" si="133"/>
        <v>100</v>
      </c>
      <c r="G70" s="52">
        <f t="shared" si="134"/>
        <v>100</v>
      </c>
      <c r="H70" s="51">
        <v>36680</v>
      </c>
      <c r="I70" s="51">
        <f t="shared" si="140"/>
        <v>36680</v>
      </c>
      <c r="J70" s="51">
        <f t="shared" si="141"/>
        <v>36680</v>
      </c>
      <c r="K70" s="111">
        <f t="shared" si="135"/>
        <v>100</v>
      </c>
      <c r="L70" s="111">
        <f t="shared" si="136"/>
        <v>100</v>
      </c>
      <c r="M70" s="46"/>
      <c r="N70" s="44"/>
      <c r="O70" s="45"/>
      <c r="P70" s="45"/>
      <c r="Q70" s="43"/>
    </row>
    <row r="71" spans="1:17" ht="19.5" customHeight="1" x14ac:dyDescent="0.25">
      <c r="A71" s="175" t="s">
        <v>97</v>
      </c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6"/>
    </row>
    <row r="72" spans="1:17" ht="23.25" customHeight="1" x14ac:dyDescent="0.25">
      <c r="A72" s="172" t="s">
        <v>98</v>
      </c>
      <c r="B72" s="173"/>
      <c r="C72" s="173"/>
      <c r="D72" s="173"/>
      <c r="E72" s="173"/>
      <c r="F72" s="173"/>
      <c r="G72" s="173"/>
      <c r="H72" s="173"/>
      <c r="I72" s="173"/>
      <c r="J72" s="173"/>
      <c r="K72" s="173"/>
      <c r="L72" s="174"/>
      <c r="M72" s="6"/>
    </row>
    <row r="73" spans="1:17" ht="16.5" customHeight="1" x14ac:dyDescent="0.25">
      <c r="A73" s="34" t="s">
        <v>11</v>
      </c>
      <c r="B73" s="115"/>
      <c r="C73" s="48">
        <f>C75+C79+C83+C89</f>
        <v>12556520</v>
      </c>
      <c r="D73" s="48">
        <f>D75+D79+D83+D89</f>
        <v>12671803.710000001</v>
      </c>
      <c r="E73" s="48">
        <f>E75+E79+E83+E89</f>
        <v>6816386.5099999998</v>
      </c>
      <c r="F73" s="36">
        <f t="shared" ref="F73" si="142">E73/C73*100</f>
        <v>54.285634156597531</v>
      </c>
      <c r="G73" s="36">
        <f t="shared" ref="G73" si="143">E73/D73*100</f>
        <v>53.791762135810416</v>
      </c>
      <c r="H73" s="116">
        <f>H75+H79+H83+H89</f>
        <v>12556520</v>
      </c>
      <c r="I73" s="116">
        <f>I75+I79+I83+I89</f>
        <v>12671803.710000001</v>
      </c>
      <c r="J73" s="116">
        <f>J75+J79+J83+J89</f>
        <v>6816386.5099999998</v>
      </c>
      <c r="K73" s="36">
        <f t="shared" ref="K73" si="144">J73/H73*100</f>
        <v>54.285634156597531</v>
      </c>
      <c r="L73" s="36">
        <f t="shared" ref="L73" si="145">J73/I73*100</f>
        <v>53.791762135810416</v>
      </c>
      <c r="M73" s="6"/>
    </row>
    <row r="74" spans="1:17" ht="15.75" x14ac:dyDescent="0.25">
      <c r="A74" s="34" t="s">
        <v>12</v>
      </c>
      <c r="B74" s="117"/>
      <c r="C74" s="118"/>
      <c r="D74" s="118"/>
      <c r="E74" s="110"/>
      <c r="F74" s="119"/>
      <c r="G74" s="119"/>
      <c r="H74" s="110"/>
      <c r="I74" s="110"/>
      <c r="J74" s="110"/>
      <c r="K74" s="119"/>
      <c r="L74" s="119"/>
      <c r="M74" s="6"/>
    </row>
    <row r="75" spans="1:17" ht="47.25" x14ac:dyDescent="0.25">
      <c r="A75" s="34" t="s">
        <v>99</v>
      </c>
      <c r="B75" s="34" t="s">
        <v>100</v>
      </c>
      <c r="C75" s="35">
        <f>C77+C78</f>
        <v>244180</v>
      </c>
      <c r="D75" s="35">
        <f>D77+D78</f>
        <v>244180</v>
      </c>
      <c r="E75" s="35">
        <f>E77+E78</f>
        <v>244180</v>
      </c>
      <c r="F75" s="36">
        <f t="shared" si="133"/>
        <v>100</v>
      </c>
      <c r="G75" s="36">
        <f t="shared" si="134"/>
        <v>100</v>
      </c>
      <c r="H75" s="35">
        <f>H77+H78</f>
        <v>244180</v>
      </c>
      <c r="I75" s="35">
        <f t="shared" ref="I75:J75" si="146">I77+I78</f>
        <v>244180</v>
      </c>
      <c r="J75" s="35">
        <f t="shared" si="146"/>
        <v>244180</v>
      </c>
      <c r="K75" s="36">
        <f t="shared" ref="K75" si="147">J75/H75*100</f>
        <v>100</v>
      </c>
      <c r="L75" s="36">
        <f t="shared" ref="L75" si="148">J75/I75*100</f>
        <v>100</v>
      </c>
      <c r="M75" s="6"/>
    </row>
    <row r="76" spans="1:17" ht="15.75" x14ac:dyDescent="0.25">
      <c r="A76" s="34"/>
      <c r="B76" s="34" t="s">
        <v>14</v>
      </c>
      <c r="C76" s="35"/>
      <c r="D76" s="35"/>
      <c r="E76" s="35"/>
      <c r="F76" s="36"/>
      <c r="G76" s="119"/>
      <c r="H76" s="35"/>
      <c r="I76" s="35"/>
      <c r="J76" s="35"/>
      <c r="K76" s="36"/>
      <c r="L76" s="119"/>
      <c r="M76" s="6"/>
    </row>
    <row r="77" spans="1:17" ht="18" customHeight="1" x14ac:dyDescent="0.25">
      <c r="A77" s="34"/>
      <c r="B77" s="34" t="s">
        <v>87</v>
      </c>
      <c r="C77" s="35">
        <v>60780</v>
      </c>
      <c r="D77" s="35">
        <v>60780</v>
      </c>
      <c r="E77" s="35">
        <v>60780</v>
      </c>
      <c r="F77" s="36">
        <f t="shared" si="133"/>
        <v>100</v>
      </c>
      <c r="G77" s="36">
        <f t="shared" si="134"/>
        <v>100</v>
      </c>
      <c r="H77" s="35">
        <v>60780</v>
      </c>
      <c r="I77" s="35">
        <f t="shared" ref="I77:J78" si="149">D77</f>
        <v>60780</v>
      </c>
      <c r="J77" s="35">
        <f t="shared" si="149"/>
        <v>60780</v>
      </c>
      <c r="K77" s="36">
        <f t="shared" ref="K77" si="150">J77/H77*100</f>
        <v>100</v>
      </c>
      <c r="L77" s="36">
        <f t="shared" ref="L77" si="151">J77/I77*100</f>
        <v>100</v>
      </c>
      <c r="M77" s="6"/>
    </row>
    <row r="78" spans="1:17" s="4" customFormat="1" ht="22.5" customHeight="1" x14ac:dyDescent="0.25">
      <c r="A78" s="34"/>
      <c r="B78" s="34" t="s">
        <v>95</v>
      </c>
      <c r="C78" s="35">
        <v>183400</v>
      </c>
      <c r="D78" s="35">
        <v>183400</v>
      </c>
      <c r="E78" s="35">
        <v>183400</v>
      </c>
      <c r="F78" s="36">
        <f t="shared" si="133"/>
        <v>100</v>
      </c>
      <c r="G78" s="36">
        <f t="shared" si="134"/>
        <v>100</v>
      </c>
      <c r="H78" s="35">
        <v>183400</v>
      </c>
      <c r="I78" s="35">
        <f t="shared" si="149"/>
        <v>183400</v>
      </c>
      <c r="J78" s="35">
        <f t="shared" si="149"/>
        <v>183400</v>
      </c>
      <c r="K78" s="36">
        <f t="shared" ref="K78:K79" si="152">J78/H78*100</f>
        <v>100</v>
      </c>
      <c r="L78" s="36">
        <f t="shared" ref="L78:L79" si="153">J78/I78*100</f>
        <v>100</v>
      </c>
      <c r="M78" s="6"/>
      <c r="O78"/>
      <c r="P78"/>
      <c r="Q78" s="5"/>
    </row>
    <row r="79" spans="1:17" s="4" customFormat="1" ht="38.25" customHeight="1" x14ac:dyDescent="0.25">
      <c r="A79" s="34" t="s">
        <v>101</v>
      </c>
      <c r="B79" s="34" t="s">
        <v>102</v>
      </c>
      <c r="C79" s="35">
        <f>C81+C82</f>
        <v>737380</v>
      </c>
      <c r="D79" s="35">
        <f t="shared" ref="D79:E79" si="154">D81+D82</f>
        <v>852663.71</v>
      </c>
      <c r="E79" s="35">
        <f t="shared" si="154"/>
        <v>852602.69</v>
      </c>
      <c r="F79" s="36">
        <f t="shared" ref="F79" si="155">E79/C79*100</f>
        <v>115.62595812199949</v>
      </c>
      <c r="G79" s="36">
        <f t="shared" ref="G79" si="156">E79/D79*100</f>
        <v>99.992843603019054</v>
      </c>
      <c r="H79" s="35">
        <f>H81+H82</f>
        <v>737380</v>
      </c>
      <c r="I79" s="35">
        <f t="shared" ref="I79:J79" si="157">I81+I82</f>
        <v>852663.71</v>
      </c>
      <c r="J79" s="35">
        <f t="shared" si="157"/>
        <v>852602.69</v>
      </c>
      <c r="K79" s="36">
        <f t="shared" si="152"/>
        <v>115.62595812199949</v>
      </c>
      <c r="L79" s="36">
        <f t="shared" si="153"/>
        <v>99.992843603019054</v>
      </c>
      <c r="M79" s="6"/>
      <c r="O79"/>
      <c r="P79"/>
      <c r="Q79" s="5"/>
    </row>
    <row r="80" spans="1:17" s="4" customFormat="1" ht="15.75" x14ac:dyDescent="0.25">
      <c r="A80" s="34"/>
      <c r="B80" s="34" t="s">
        <v>14</v>
      </c>
      <c r="C80" s="120"/>
      <c r="D80" s="120"/>
      <c r="E80" s="121"/>
      <c r="F80" s="122"/>
      <c r="G80" s="122"/>
      <c r="H80" s="120"/>
      <c r="I80" s="120"/>
      <c r="J80" s="121"/>
      <c r="K80" s="122"/>
      <c r="L80" s="122"/>
      <c r="M80" s="6"/>
      <c r="O80"/>
      <c r="P80"/>
      <c r="Q80" s="5"/>
    </row>
    <row r="81" spans="1:17" s="4" customFormat="1" ht="31.5" x14ac:dyDescent="0.25">
      <c r="A81" s="34"/>
      <c r="B81" s="34" t="s">
        <v>104</v>
      </c>
      <c r="C81" s="35">
        <v>737380</v>
      </c>
      <c r="D81" s="35">
        <v>727290.75</v>
      </c>
      <c r="E81" s="35">
        <v>727262.69</v>
      </c>
      <c r="F81" s="36">
        <f t="shared" ref="F81" si="158">E81/C81*100</f>
        <v>98.627938105183205</v>
      </c>
      <c r="G81" s="36">
        <f t="shared" ref="G81" si="159">E81/D81*100</f>
        <v>99.99614184560987</v>
      </c>
      <c r="H81" s="35">
        <v>737380</v>
      </c>
      <c r="I81" s="35">
        <f t="shared" ref="I81:J81" si="160">D81</f>
        <v>727290.75</v>
      </c>
      <c r="J81" s="35">
        <f t="shared" si="160"/>
        <v>727262.69</v>
      </c>
      <c r="K81" s="36">
        <f t="shared" ref="K81" si="161">J81/H81*100</f>
        <v>98.627938105183205</v>
      </c>
      <c r="L81" s="36">
        <f t="shared" ref="L81" si="162">J81/I81*100</f>
        <v>99.99614184560987</v>
      </c>
      <c r="M81" s="6"/>
      <c r="O81"/>
      <c r="P81"/>
      <c r="Q81" s="5"/>
    </row>
    <row r="82" spans="1:17" s="4" customFormat="1" ht="21" customHeight="1" x14ac:dyDescent="0.25">
      <c r="A82" s="34"/>
      <c r="B82" s="34" t="s">
        <v>105</v>
      </c>
      <c r="C82" s="35"/>
      <c r="D82" s="35">
        <v>125372.96</v>
      </c>
      <c r="E82" s="35">
        <v>125340</v>
      </c>
      <c r="F82" s="36"/>
      <c r="G82" s="36">
        <f t="shared" ref="G82" si="163">E82/D82*100</f>
        <v>99.973710439635468</v>
      </c>
      <c r="H82" s="35"/>
      <c r="I82" s="35">
        <f t="shared" ref="I82" si="164">D82</f>
        <v>125372.96</v>
      </c>
      <c r="J82" s="35">
        <f t="shared" ref="J82" si="165">E82</f>
        <v>125340</v>
      </c>
      <c r="K82" s="36"/>
      <c r="L82" s="36">
        <f t="shared" ref="L82" si="166">J82/I82*100</f>
        <v>99.973710439635468</v>
      </c>
      <c r="M82" s="6"/>
      <c r="O82"/>
      <c r="P82"/>
      <c r="Q82" s="5"/>
    </row>
    <row r="83" spans="1:17" s="4" customFormat="1" ht="208.5" customHeight="1" x14ac:dyDescent="0.25">
      <c r="A83" s="34" t="s">
        <v>106</v>
      </c>
      <c r="B83" s="34" t="s">
        <v>107</v>
      </c>
      <c r="C83" s="35">
        <f>C85+C86+C87+C88</f>
        <v>11574960</v>
      </c>
      <c r="D83" s="35">
        <f>D85+D86+D87+D88</f>
        <v>11574960</v>
      </c>
      <c r="E83" s="35">
        <f>E85+E86+E87+E88</f>
        <v>5719603.8200000003</v>
      </c>
      <c r="F83" s="36">
        <f t="shared" ref="F83" si="167">E83/C83*100</f>
        <v>49.413594690608001</v>
      </c>
      <c r="G83" s="36">
        <f t="shared" ref="G83" si="168">E83/D83*100</f>
        <v>49.413594690608001</v>
      </c>
      <c r="H83" s="35">
        <f>H85+H86+H87+H88</f>
        <v>11574960</v>
      </c>
      <c r="I83" s="35">
        <f>I85+I86+I87+I88</f>
        <v>11574960</v>
      </c>
      <c r="J83" s="35">
        <f>J85+J86+J87+J88</f>
        <v>5719603.8200000003</v>
      </c>
      <c r="K83" s="36">
        <f t="shared" ref="K83" si="169">J83/H83*100</f>
        <v>49.413594690608001</v>
      </c>
      <c r="L83" s="36">
        <f t="shared" ref="L83" si="170">J83/I83*100</f>
        <v>49.413594690608001</v>
      </c>
      <c r="M83" s="6"/>
      <c r="O83"/>
      <c r="P83"/>
      <c r="Q83" s="5"/>
    </row>
    <row r="84" spans="1:17" s="4" customFormat="1" ht="15.75" x14ac:dyDescent="0.25">
      <c r="A84" s="123"/>
      <c r="B84" s="34" t="s">
        <v>14</v>
      </c>
      <c r="C84" s="124"/>
      <c r="D84" s="124"/>
      <c r="E84" s="125"/>
      <c r="F84" s="119"/>
      <c r="G84" s="119"/>
      <c r="H84" s="124"/>
      <c r="I84" s="124"/>
      <c r="J84" s="125"/>
      <c r="K84" s="119"/>
      <c r="L84" s="119"/>
      <c r="M84" s="6"/>
      <c r="O84"/>
      <c r="P84"/>
      <c r="Q84" s="5"/>
    </row>
    <row r="85" spans="1:17" s="4" customFormat="1" ht="15.75" x14ac:dyDescent="0.25">
      <c r="A85" s="123"/>
      <c r="B85" s="34" t="s">
        <v>87</v>
      </c>
      <c r="C85" s="35">
        <v>124960</v>
      </c>
      <c r="D85" s="35">
        <v>124960</v>
      </c>
      <c r="E85" s="126">
        <v>312304.61</v>
      </c>
      <c r="F85" s="36">
        <f t="shared" ref="F85" si="171">E85/C85*100</f>
        <v>249.92366357234314</v>
      </c>
      <c r="G85" s="36">
        <f t="shared" ref="G85" si="172">E85/D85*100</f>
        <v>249.92366357234314</v>
      </c>
      <c r="H85" s="35">
        <v>124960</v>
      </c>
      <c r="I85" s="35">
        <f t="shared" ref="I85:J85" si="173">D85</f>
        <v>124960</v>
      </c>
      <c r="J85" s="35">
        <f t="shared" si="173"/>
        <v>312304.61</v>
      </c>
      <c r="K85" s="36">
        <f t="shared" ref="K85" si="174">J85/H85*100</f>
        <v>249.92366357234314</v>
      </c>
      <c r="L85" s="36">
        <f t="shared" ref="L85" si="175">J85/I85*100</f>
        <v>249.92366357234314</v>
      </c>
      <c r="M85" s="6"/>
      <c r="O85"/>
      <c r="P85"/>
      <c r="Q85" s="5"/>
    </row>
    <row r="86" spans="1:17" s="4" customFormat="1" ht="68.25" customHeight="1" x14ac:dyDescent="0.25">
      <c r="A86" s="41"/>
      <c r="B86" s="34" t="s">
        <v>108</v>
      </c>
      <c r="C86" s="35">
        <v>3750000</v>
      </c>
      <c r="D86" s="35">
        <v>3750000</v>
      </c>
      <c r="E86" s="126">
        <v>363299.21</v>
      </c>
      <c r="F86" s="36">
        <f t="shared" ref="F86" si="176">E86/C86*100</f>
        <v>9.6879789333333335</v>
      </c>
      <c r="G86" s="36">
        <f t="shared" ref="G86" si="177">E86/D86*100</f>
        <v>9.6879789333333335</v>
      </c>
      <c r="H86" s="35">
        <v>3750000</v>
      </c>
      <c r="I86" s="35">
        <f t="shared" ref="I86" si="178">D86</f>
        <v>3750000</v>
      </c>
      <c r="J86" s="35">
        <f t="shared" ref="J86" si="179">E86</f>
        <v>363299.21</v>
      </c>
      <c r="K86" s="36">
        <f t="shared" ref="K86" si="180">J86/H86*100</f>
        <v>9.6879789333333335</v>
      </c>
      <c r="L86" s="36">
        <f t="shared" ref="L86" si="181">J86/I86*100</f>
        <v>9.6879789333333335</v>
      </c>
      <c r="M86" s="6"/>
      <c r="O86"/>
      <c r="P86"/>
      <c r="Q86" s="5"/>
    </row>
    <row r="87" spans="1:17" s="4" customFormat="1" ht="159.75" customHeight="1" x14ac:dyDescent="0.25">
      <c r="A87" s="41"/>
      <c r="B87" s="34" t="s">
        <v>109</v>
      </c>
      <c r="C87" s="126">
        <v>2500000</v>
      </c>
      <c r="D87" s="126">
        <v>2500000</v>
      </c>
      <c r="E87" s="126">
        <v>0</v>
      </c>
      <c r="F87" s="36">
        <f t="shared" ref="F87" si="182">E87/C87*100</f>
        <v>0</v>
      </c>
      <c r="G87" s="36">
        <f t="shared" ref="G87" si="183">E87/D87*100</f>
        <v>0</v>
      </c>
      <c r="H87" s="126">
        <v>2500000</v>
      </c>
      <c r="I87" s="35">
        <f t="shared" ref="I87" si="184">D87</f>
        <v>2500000</v>
      </c>
      <c r="J87" s="35">
        <f t="shared" ref="J87" si="185">E87</f>
        <v>0</v>
      </c>
      <c r="K87" s="36">
        <f t="shared" ref="K87:K88" si="186">J87/H87*100</f>
        <v>0</v>
      </c>
      <c r="L87" s="36">
        <f t="shared" ref="L87:L88" si="187">J87/I87*100</f>
        <v>0</v>
      </c>
      <c r="M87" s="6"/>
      <c r="O87"/>
      <c r="P87"/>
      <c r="Q87" s="5"/>
    </row>
    <row r="88" spans="1:17" s="4" customFormat="1" ht="36.75" customHeight="1" x14ac:dyDescent="0.25">
      <c r="A88" s="41"/>
      <c r="B88" s="34" t="s">
        <v>104</v>
      </c>
      <c r="C88" s="35">
        <v>5200000</v>
      </c>
      <c r="D88" s="35">
        <v>5200000</v>
      </c>
      <c r="E88" s="35">
        <v>5044000</v>
      </c>
      <c r="F88" s="36">
        <f t="shared" ref="F88" si="188">E88/C88*100</f>
        <v>97</v>
      </c>
      <c r="G88" s="36">
        <f t="shared" ref="G88" si="189">E88/D88*100</f>
        <v>97</v>
      </c>
      <c r="H88" s="35">
        <v>5200000</v>
      </c>
      <c r="I88" s="35">
        <f t="shared" ref="I88" si="190">D88</f>
        <v>5200000</v>
      </c>
      <c r="J88" s="35">
        <f t="shared" ref="J88" si="191">E88</f>
        <v>5044000</v>
      </c>
      <c r="K88" s="36">
        <f t="shared" si="186"/>
        <v>97</v>
      </c>
      <c r="L88" s="36">
        <f t="shared" si="187"/>
        <v>97</v>
      </c>
      <c r="M88" s="6"/>
      <c r="O88"/>
      <c r="P88"/>
      <c r="Q88" s="5"/>
    </row>
    <row r="89" spans="1:17" s="4" customFormat="1" ht="209.25" customHeight="1" x14ac:dyDescent="0.25">
      <c r="A89" s="34" t="s">
        <v>85</v>
      </c>
      <c r="B89" s="34" t="s">
        <v>110</v>
      </c>
      <c r="C89" s="35">
        <v>0</v>
      </c>
      <c r="D89" s="35">
        <v>0</v>
      </c>
      <c r="E89" s="35">
        <v>0</v>
      </c>
      <c r="F89" s="36">
        <v>0</v>
      </c>
      <c r="G89" s="36">
        <v>0</v>
      </c>
      <c r="H89" s="35">
        <f t="shared" ref="H89" si="192">C89</f>
        <v>0</v>
      </c>
      <c r="I89" s="35">
        <f t="shared" ref="I89" si="193">D89</f>
        <v>0</v>
      </c>
      <c r="J89" s="35">
        <f t="shared" ref="J89" si="194">E89</f>
        <v>0</v>
      </c>
      <c r="K89" s="36">
        <v>0</v>
      </c>
      <c r="L89" s="36">
        <v>0</v>
      </c>
      <c r="M89" s="6"/>
      <c r="O89"/>
      <c r="P89"/>
      <c r="Q89" s="5"/>
    </row>
    <row r="90" spans="1:17" s="4" customFormat="1" ht="20.25" customHeight="1" x14ac:dyDescent="0.25">
      <c r="A90" s="166" t="s">
        <v>111</v>
      </c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8"/>
      <c r="M90" s="6"/>
      <c r="O90"/>
      <c r="P90"/>
      <c r="Q90" s="5"/>
    </row>
    <row r="91" spans="1:17" s="4" customFormat="1" ht="21" customHeight="1" x14ac:dyDescent="0.25">
      <c r="A91" s="34" t="s">
        <v>11</v>
      </c>
      <c r="B91" s="34"/>
      <c r="C91" s="35">
        <f>C93+C100+C109+C115</f>
        <v>5392337</v>
      </c>
      <c r="D91" s="35">
        <f>D93+D100+D109+D115</f>
        <v>5011965.87</v>
      </c>
      <c r="E91" s="35">
        <f>E93+E100+E109+E115</f>
        <v>5280345.76</v>
      </c>
      <c r="F91" s="36">
        <f t="shared" ref="F91" si="195">E91/C91*100</f>
        <v>97.923140931288231</v>
      </c>
      <c r="G91" s="36">
        <f t="shared" ref="G91" si="196">E91/D91*100</f>
        <v>105.35478287285302</v>
      </c>
      <c r="H91" s="35">
        <f>H93+H100+H109+H115</f>
        <v>5392337</v>
      </c>
      <c r="I91" s="35">
        <f>I93+I100+I109+I115</f>
        <v>5011965.87</v>
      </c>
      <c r="J91" s="35">
        <f>J93+J100+J109+J115</f>
        <v>5280345.76</v>
      </c>
      <c r="K91" s="36">
        <f t="shared" ref="K91" si="197">J91/H91*100</f>
        <v>97.923140931288231</v>
      </c>
      <c r="L91" s="36">
        <f t="shared" ref="L91" si="198">J91/I91*100</f>
        <v>105.35478287285302</v>
      </c>
      <c r="M91" s="6"/>
      <c r="O91"/>
      <c r="P91"/>
      <c r="Q91" s="5"/>
    </row>
    <row r="92" spans="1:17" s="4" customFormat="1" ht="18" customHeight="1" x14ac:dyDescent="0.25">
      <c r="A92" s="34" t="s">
        <v>12</v>
      </c>
      <c r="B92" s="34"/>
      <c r="C92" s="37"/>
      <c r="D92" s="37"/>
      <c r="E92" s="38"/>
      <c r="F92" s="119"/>
      <c r="G92" s="119"/>
      <c r="H92" s="38"/>
      <c r="I92" s="38"/>
      <c r="J92" s="38"/>
      <c r="K92" s="110"/>
      <c r="L92" s="110"/>
      <c r="M92" s="6"/>
      <c r="O92"/>
      <c r="P92"/>
      <c r="Q92" s="5"/>
    </row>
    <row r="93" spans="1:17" s="4" customFormat="1" ht="87" customHeight="1" x14ac:dyDescent="0.25">
      <c r="A93" s="34" t="s">
        <v>99</v>
      </c>
      <c r="B93" s="34" t="s">
        <v>112</v>
      </c>
      <c r="C93" s="35">
        <f>C95+C96+C97+C98+C99</f>
        <v>3240529</v>
      </c>
      <c r="D93" s="35">
        <f t="shared" ref="D93:E93" si="199">D95+D96+D97+D98+D99</f>
        <v>3240529</v>
      </c>
      <c r="E93" s="35">
        <f t="shared" si="199"/>
        <v>3201778.16</v>
      </c>
      <c r="F93" s="36">
        <f t="shared" ref="F93:F99" si="200">E93/C93*100</f>
        <v>98.804181662932194</v>
      </c>
      <c r="G93" s="36">
        <f t="shared" ref="G93:G99" si="201">E93/D93*100</f>
        <v>98.804181662932194</v>
      </c>
      <c r="H93" s="35">
        <f>H95+H96+H97+H98+H99</f>
        <v>3240529</v>
      </c>
      <c r="I93" s="35">
        <f t="shared" ref="I93:J93" si="202">I95+I96+I97+I98+I99</f>
        <v>3240529</v>
      </c>
      <c r="J93" s="35">
        <f t="shared" si="202"/>
        <v>3201778.16</v>
      </c>
      <c r="K93" s="36">
        <f t="shared" ref="K93" si="203">J93/H93*100</f>
        <v>98.804181662932194</v>
      </c>
      <c r="L93" s="36">
        <f t="shared" ref="L93" si="204">J93/I93*100</f>
        <v>98.804181662932194</v>
      </c>
      <c r="M93" s="6"/>
      <c r="O93"/>
      <c r="P93"/>
      <c r="Q93" s="5"/>
    </row>
    <row r="94" spans="1:17" s="4" customFormat="1" ht="21" customHeight="1" x14ac:dyDescent="0.25">
      <c r="A94" s="34"/>
      <c r="B94" s="34" t="s">
        <v>14</v>
      </c>
      <c r="C94" s="35"/>
      <c r="D94" s="35"/>
      <c r="E94" s="35"/>
      <c r="F94" s="36"/>
      <c r="G94" s="36"/>
      <c r="H94" s="35"/>
      <c r="I94" s="35"/>
      <c r="J94" s="35"/>
      <c r="K94" s="36"/>
      <c r="L94" s="36"/>
      <c r="M94" s="6"/>
      <c r="O94"/>
      <c r="P94"/>
      <c r="Q94" s="5"/>
    </row>
    <row r="95" spans="1:17" s="4" customFormat="1" ht="21" customHeight="1" x14ac:dyDescent="0.25">
      <c r="A95" s="34"/>
      <c r="B95" s="34" t="s">
        <v>87</v>
      </c>
      <c r="C95" s="35">
        <f t="shared" ref="C95:E96" si="205">C124+C146</f>
        <v>48100</v>
      </c>
      <c r="D95" s="35">
        <f t="shared" si="205"/>
        <v>48100</v>
      </c>
      <c r="E95" s="35">
        <f t="shared" si="205"/>
        <v>48100</v>
      </c>
      <c r="F95" s="36">
        <f t="shared" si="200"/>
        <v>100</v>
      </c>
      <c r="G95" s="36">
        <f t="shared" si="201"/>
        <v>100</v>
      </c>
      <c r="H95" s="35">
        <f t="shared" ref="H95:J96" si="206">H124+H146</f>
        <v>48100</v>
      </c>
      <c r="I95" s="35">
        <f t="shared" si="206"/>
        <v>48100</v>
      </c>
      <c r="J95" s="35">
        <f t="shared" si="206"/>
        <v>48100</v>
      </c>
      <c r="K95" s="36">
        <f t="shared" ref="K95:K99" si="207">J95/H95*100</f>
        <v>100</v>
      </c>
      <c r="L95" s="36">
        <f t="shared" ref="L95:L99" si="208">J95/I95*100</f>
        <v>100</v>
      </c>
      <c r="M95" s="6"/>
      <c r="O95"/>
      <c r="P95"/>
      <c r="Q95" s="5"/>
    </row>
    <row r="96" spans="1:17" s="4" customFormat="1" ht="51.75" customHeight="1" x14ac:dyDescent="0.25">
      <c r="A96" s="34"/>
      <c r="B96" s="34" t="s">
        <v>113</v>
      </c>
      <c r="C96" s="35">
        <f t="shared" si="205"/>
        <v>2934225</v>
      </c>
      <c r="D96" s="35">
        <f t="shared" si="205"/>
        <v>2934225</v>
      </c>
      <c r="E96" s="35">
        <f t="shared" si="205"/>
        <v>2923570.5500000003</v>
      </c>
      <c r="F96" s="36">
        <f t="shared" si="200"/>
        <v>99.636890490674716</v>
      </c>
      <c r="G96" s="36">
        <f t="shared" si="201"/>
        <v>99.636890490674716</v>
      </c>
      <c r="H96" s="35">
        <f t="shared" si="206"/>
        <v>2934225</v>
      </c>
      <c r="I96" s="35">
        <f t="shared" si="206"/>
        <v>2934225</v>
      </c>
      <c r="J96" s="35">
        <f t="shared" si="206"/>
        <v>2923570.5500000003</v>
      </c>
      <c r="K96" s="36">
        <f t="shared" si="207"/>
        <v>99.636890490674716</v>
      </c>
      <c r="L96" s="36">
        <f t="shared" si="208"/>
        <v>99.636890490674716</v>
      </c>
      <c r="M96" s="6"/>
      <c r="O96"/>
      <c r="P96"/>
      <c r="Q96" s="5"/>
    </row>
    <row r="97" spans="1:17" s="4" customFormat="1" ht="21" customHeight="1" x14ac:dyDescent="0.25">
      <c r="A97" s="34"/>
      <c r="B97" s="34" t="s">
        <v>114</v>
      </c>
      <c r="C97" s="35">
        <f>C126</f>
        <v>233229</v>
      </c>
      <c r="D97" s="35">
        <f t="shared" ref="D97:E97" si="209">D126</f>
        <v>233229</v>
      </c>
      <c r="E97" s="35">
        <f t="shared" si="209"/>
        <v>205290.5</v>
      </c>
      <c r="F97" s="36">
        <f t="shared" si="200"/>
        <v>88.021000818937608</v>
      </c>
      <c r="G97" s="36">
        <f t="shared" si="201"/>
        <v>88.021000818937608</v>
      </c>
      <c r="H97" s="35">
        <f>H126</f>
        <v>233229</v>
      </c>
      <c r="I97" s="35">
        <f t="shared" ref="I97:J97" si="210">I126</f>
        <v>233229</v>
      </c>
      <c r="J97" s="35">
        <f t="shared" si="210"/>
        <v>205290.5</v>
      </c>
      <c r="K97" s="36">
        <f t="shared" si="207"/>
        <v>88.021000818937608</v>
      </c>
      <c r="L97" s="36">
        <f t="shared" si="208"/>
        <v>88.021000818937608</v>
      </c>
      <c r="M97" s="6"/>
      <c r="O97"/>
      <c r="P97"/>
      <c r="Q97" s="5"/>
    </row>
    <row r="98" spans="1:17" s="4" customFormat="1" ht="21" customHeight="1" x14ac:dyDescent="0.25">
      <c r="A98" s="34"/>
      <c r="B98" s="34" t="s">
        <v>115</v>
      </c>
      <c r="C98" s="35">
        <f>C148</f>
        <v>8207</v>
      </c>
      <c r="D98" s="35">
        <f t="shared" ref="D98:E98" si="211">D148</f>
        <v>8207</v>
      </c>
      <c r="E98" s="35">
        <f t="shared" si="211"/>
        <v>8049.11</v>
      </c>
      <c r="F98" s="36">
        <f t="shared" si="200"/>
        <v>98.07615450225417</v>
      </c>
      <c r="G98" s="36">
        <f t="shared" si="201"/>
        <v>98.07615450225417</v>
      </c>
      <c r="H98" s="35">
        <f>H148</f>
        <v>8207</v>
      </c>
      <c r="I98" s="35">
        <f t="shared" ref="I98:J98" si="212">I148</f>
        <v>8207</v>
      </c>
      <c r="J98" s="35">
        <f t="shared" si="212"/>
        <v>8049.11</v>
      </c>
      <c r="K98" s="36">
        <f t="shared" si="207"/>
        <v>98.07615450225417</v>
      </c>
      <c r="L98" s="36">
        <f t="shared" si="208"/>
        <v>98.07615450225417</v>
      </c>
      <c r="M98" s="6"/>
      <c r="O98"/>
      <c r="P98"/>
      <c r="Q98" s="5"/>
    </row>
    <row r="99" spans="1:17" s="4" customFormat="1" ht="25.5" customHeight="1" x14ac:dyDescent="0.25">
      <c r="A99" s="34"/>
      <c r="B99" s="34" t="s">
        <v>95</v>
      </c>
      <c r="C99" s="35">
        <f>C149</f>
        <v>16768</v>
      </c>
      <c r="D99" s="35">
        <f t="shared" ref="D99:E99" si="213">D149</f>
        <v>16768</v>
      </c>
      <c r="E99" s="35">
        <f t="shared" si="213"/>
        <v>16768</v>
      </c>
      <c r="F99" s="36">
        <f t="shared" si="200"/>
        <v>100</v>
      </c>
      <c r="G99" s="36">
        <f t="shared" si="201"/>
        <v>100</v>
      </c>
      <c r="H99" s="35">
        <f>H149</f>
        <v>16768</v>
      </c>
      <c r="I99" s="35">
        <f t="shared" ref="I99:J99" si="214">I149</f>
        <v>16768</v>
      </c>
      <c r="J99" s="35">
        <f t="shared" si="214"/>
        <v>16768</v>
      </c>
      <c r="K99" s="36">
        <f t="shared" si="207"/>
        <v>100</v>
      </c>
      <c r="L99" s="36">
        <f t="shared" si="208"/>
        <v>100</v>
      </c>
      <c r="M99" s="6"/>
      <c r="O99"/>
      <c r="P99"/>
      <c r="Q99" s="5"/>
    </row>
    <row r="100" spans="1:17" s="4" customFormat="1" ht="31.5" x14ac:dyDescent="0.25">
      <c r="A100" s="34" t="s">
        <v>116</v>
      </c>
      <c r="B100" s="34" t="s">
        <v>117</v>
      </c>
      <c r="C100" s="35">
        <f>C102+C103+C104+C105+C106+C107+C108</f>
        <v>1776418</v>
      </c>
      <c r="D100" s="35">
        <f t="shared" ref="D100:E100" si="215">D102+D103+D104+D105+D106+D107+D108</f>
        <v>1396046.8699999999</v>
      </c>
      <c r="E100" s="35">
        <f t="shared" si="215"/>
        <v>1305463.76</v>
      </c>
      <c r="F100" s="36">
        <f t="shared" ref="F100:F104" si="216">E100/C100*100</f>
        <v>73.48854605166126</v>
      </c>
      <c r="G100" s="36">
        <f t="shared" ref="G100:G104" si="217">E100/D100*100</f>
        <v>93.511456388280152</v>
      </c>
      <c r="H100" s="35">
        <f>H102+H103+H104+H105+H106+H107+H108</f>
        <v>1776418</v>
      </c>
      <c r="I100" s="35">
        <f t="shared" ref="I100:J100" si="218">I102+I103+I104+I105+I106+I107+I108</f>
        <v>1396046.8699999999</v>
      </c>
      <c r="J100" s="35">
        <f t="shared" si="218"/>
        <v>1305463.76</v>
      </c>
      <c r="K100" s="36">
        <f t="shared" ref="K100" si="219">J100/H100*100</f>
        <v>73.48854605166126</v>
      </c>
      <c r="L100" s="36">
        <f t="shared" ref="L100" si="220">J100/I100*100</f>
        <v>93.511456388280152</v>
      </c>
      <c r="M100" s="6"/>
      <c r="O100"/>
      <c r="P100"/>
      <c r="Q100" s="5"/>
    </row>
    <row r="101" spans="1:17" s="4" customFormat="1" ht="15.75" x14ac:dyDescent="0.25">
      <c r="A101" s="34"/>
      <c r="B101" s="34" t="s">
        <v>14</v>
      </c>
      <c r="C101" s="35"/>
      <c r="D101" s="35"/>
      <c r="E101" s="35"/>
      <c r="F101" s="36"/>
      <c r="G101" s="36"/>
      <c r="H101" s="35"/>
      <c r="I101" s="35"/>
      <c r="J101" s="35"/>
      <c r="K101" s="36"/>
      <c r="L101" s="36"/>
      <c r="M101" s="6"/>
      <c r="O101"/>
      <c r="P101"/>
      <c r="Q101" s="5"/>
    </row>
    <row r="102" spans="1:17" ht="23.25" customHeight="1" x14ac:dyDescent="0.25">
      <c r="A102" s="34"/>
      <c r="B102" s="34" t="s">
        <v>118</v>
      </c>
      <c r="C102" s="35">
        <f t="shared" ref="C102:E103" si="221">C129+C152</f>
        <v>180792</v>
      </c>
      <c r="D102" s="35">
        <f t="shared" si="221"/>
        <v>141913</v>
      </c>
      <c r="E102" s="35">
        <f t="shared" si="221"/>
        <v>141550.65</v>
      </c>
      <c r="F102" s="36">
        <f t="shared" si="216"/>
        <v>78.29475308641976</v>
      </c>
      <c r="G102" s="36">
        <f t="shared" si="217"/>
        <v>99.744667507557438</v>
      </c>
      <c r="H102" s="35">
        <f t="shared" ref="H102:J103" si="222">H129+H152</f>
        <v>180792</v>
      </c>
      <c r="I102" s="35">
        <f t="shared" si="222"/>
        <v>141913</v>
      </c>
      <c r="J102" s="35">
        <f t="shared" si="222"/>
        <v>141550.65</v>
      </c>
      <c r="K102" s="36">
        <f t="shared" ref="K102:K108" si="223">J102/H102*100</f>
        <v>78.29475308641976</v>
      </c>
      <c r="L102" s="36">
        <f t="shared" ref="L102:L108" si="224">J102/I102*100</f>
        <v>99.744667507557438</v>
      </c>
      <c r="M102" s="6"/>
    </row>
    <row r="103" spans="1:17" ht="19.5" customHeight="1" x14ac:dyDescent="0.25">
      <c r="A103" s="34"/>
      <c r="B103" s="34" t="s">
        <v>103</v>
      </c>
      <c r="C103" s="35">
        <f t="shared" si="221"/>
        <v>64500</v>
      </c>
      <c r="D103" s="35">
        <f t="shared" si="221"/>
        <v>63114.97</v>
      </c>
      <c r="E103" s="35">
        <f t="shared" si="221"/>
        <v>61565.55</v>
      </c>
      <c r="F103" s="36">
        <f t="shared" si="216"/>
        <v>95.450465116279076</v>
      </c>
      <c r="G103" s="36">
        <f t="shared" si="217"/>
        <v>97.54508320292318</v>
      </c>
      <c r="H103" s="35">
        <f t="shared" si="222"/>
        <v>64500</v>
      </c>
      <c r="I103" s="35">
        <f t="shared" si="222"/>
        <v>63114.97</v>
      </c>
      <c r="J103" s="35">
        <f t="shared" si="222"/>
        <v>61565.55</v>
      </c>
      <c r="K103" s="36">
        <f t="shared" si="223"/>
        <v>95.450465116279076</v>
      </c>
      <c r="L103" s="36">
        <f t="shared" si="224"/>
        <v>97.54508320292318</v>
      </c>
      <c r="M103" s="6"/>
    </row>
    <row r="104" spans="1:17" ht="31.5" x14ac:dyDescent="0.25">
      <c r="A104" s="34"/>
      <c r="B104" s="34" t="s">
        <v>104</v>
      </c>
      <c r="C104" s="51">
        <f>C131</f>
        <v>358736</v>
      </c>
      <c r="D104" s="51">
        <f t="shared" ref="D104:E104" si="225">D131</f>
        <v>356136</v>
      </c>
      <c r="E104" s="51">
        <f t="shared" si="225"/>
        <v>304723.13</v>
      </c>
      <c r="F104" s="36">
        <f t="shared" si="216"/>
        <v>84.943560166807913</v>
      </c>
      <c r="G104" s="36">
        <f t="shared" si="217"/>
        <v>85.563697576206849</v>
      </c>
      <c r="H104" s="35">
        <f>H131</f>
        <v>358736</v>
      </c>
      <c r="I104" s="35">
        <f t="shared" ref="I104:J104" si="226">I131</f>
        <v>356136</v>
      </c>
      <c r="J104" s="35">
        <f t="shared" si="226"/>
        <v>304723.13</v>
      </c>
      <c r="K104" s="36">
        <f t="shared" si="223"/>
        <v>84.943560166807913</v>
      </c>
      <c r="L104" s="36">
        <f t="shared" si="224"/>
        <v>85.563697576206849</v>
      </c>
      <c r="M104" s="6"/>
      <c r="Q104" s="9"/>
    </row>
    <row r="105" spans="1:17" ht="31.5" x14ac:dyDescent="0.25">
      <c r="A105" s="34"/>
      <c r="B105" s="34" t="s">
        <v>119</v>
      </c>
      <c r="C105" s="35">
        <f t="shared" ref="C105:E107" si="227">C132+C154</f>
        <v>499969</v>
      </c>
      <c r="D105" s="35">
        <f t="shared" si="227"/>
        <v>430511.26</v>
      </c>
      <c r="E105" s="35">
        <f t="shared" si="227"/>
        <v>394721.88</v>
      </c>
      <c r="F105" s="36">
        <f t="shared" si="133"/>
        <v>78.949270854792999</v>
      </c>
      <c r="G105" s="36">
        <f t="shared" si="134"/>
        <v>91.686772606133459</v>
      </c>
      <c r="H105" s="35">
        <f t="shared" ref="H105:J107" si="228">H132+H154</f>
        <v>499969</v>
      </c>
      <c r="I105" s="35">
        <f t="shared" si="228"/>
        <v>430511.26</v>
      </c>
      <c r="J105" s="35">
        <f t="shared" si="228"/>
        <v>394721.88</v>
      </c>
      <c r="K105" s="36">
        <f t="shared" si="223"/>
        <v>78.949270854792999</v>
      </c>
      <c r="L105" s="36">
        <f t="shared" si="224"/>
        <v>91.686772606133459</v>
      </c>
      <c r="M105" s="6"/>
      <c r="Q105" s="9"/>
    </row>
    <row r="106" spans="1:17" ht="21.75" customHeight="1" x14ac:dyDescent="0.25">
      <c r="A106" s="34"/>
      <c r="B106" s="34" t="s">
        <v>105</v>
      </c>
      <c r="C106" s="35">
        <f t="shared" si="227"/>
        <v>548000</v>
      </c>
      <c r="D106" s="35">
        <f t="shared" si="227"/>
        <v>269000</v>
      </c>
      <c r="E106" s="35">
        <f t="shared" si="227"/>
        <v>268714.14</v>
      </c>
      <c r="F106" s="36">
        <f t="shared" si="133"/>
        <v>49.035427007299269</v>
      </c>
      <c r="G106" s="36">
        <f t="shared" si="134"/>
        <v>99.893732342007439</v>
      </c>
      <c r="H106" s="35">
        <f t="shared" si="228"/>
        <v>548000</v>
      </c>
      <c r="I106" s="35">
        <f t="shared" si="228"/>
        <v>269000</v>
      </c>
      <c r="J106" s="35">
        <f t="shared" si="228"/>
        <v>268714.14</v>
      </c>
      <c r="K106" s="36">
        <f t="shared" si="223"/>
        <v>49.035427007299269</v>
      </c>
      <c r="L106" s="36">
        <f t="shared" si="224"/>
        <v>99.893732342007439</v>
      </c>
      <c r="M106" s="6"/>
    </row>
    <row r="107" spans="1:17" ht="31.5" x14ac:dyDescent="0.25">
      <c r="A107" s="34"/>
      <c r="B107" s="34" t="s">
        <v>120</v>
      </c>
      <c r="C107" s="35">
        <f t="shared" si="227"/>
        <v>39960</v>
      </c>
      <c r="D107" s="35">
        <f t="shared" si="227"/>
        <v>50910.64</v>
      </c>
      <c r="E107" s="35">
        <f t="shared" si="227"/>
        <v>50090.64</v>
      </c>
      <c r="F107" s="36">
        <f t="shared" si="133"/>
        <v>125.35195195195195</v>
      </c>
      <c r="G107" s="36">
        <f t="shared" si="134"/>
        <v>98.389334724529093</v>
      </c>
      <c r="H107" s="35">
        <f t="shared" si="228"/>
        <v>39960</v>
      </c>
      <c r="I107" s="35">
        <f t="shared" si="228"/>
        <v>50910.64</v>
      </c>
      <c r="J107" s="35">
        <f t="shared" si="228"/>
        <v>50090.64</v>
      </c>
      <c r="K107" s="36">
        <f t="shared" si="223"/>
        <v>125.35195195195195</v>
      </c>
      <c r="L107" s="36">
        <f t="shared" si="224"/>
        <v>98.389334724529093</v>
      </c>
      <c r="M107" s="6"/>
    </row>
    <row r="108" spans="1:17" ht="24.75" customHeight="1" x14ac:dyDescent="0.25">
      <c r="A108" s="34"/>
      <c r="B108" s="34" t="s">
        <v>121</v>
      </c>
      <c r="C108" s="35">
        <f>C157</f>
        <v>84461</v>
      </c>
      <c r="D108" s="35">
        <f t="shared" ref="D108:E108" si="229">D157</f>
        <v>84461</v>
      </c>
      <c r="E108" s="35">
        <f t="shared" si="229"/>
        <v>84097.77</v>
      </c>
      <c r="F108" s="36">
        <f t="shared" si="133"/>
        <v>99.569943524230126</v>
      </c>
      <c r="G108" s="36">
        <f t="shared" si="134"/>
        <v>99.569943524230126</v>
      </c>
      <c r="H108" s="35">
        <f>H157</f>
        <v>84461</v>
      </c>
      <c r="I108" s="35">
        <f t="shared" ref="I108:J108" si="230">I157</f>
        <v>84461</v>
      </c>
      <c r="J108" s="35">
        <f t="shared" si="230"/>
        <v>84097.77</v>
      </c>
      <c r="K108" s="36">
        <f t="shared" si="223"/>
        <v>99.569943524230126</v>
      </c>
      <c r="L108" s="36">
        <f t="shared" si="224"/>
        <v>99.569943524230126</v>
      </c>
      <c r="M108" s="6"/>
    </row>
    <row r="109" spans="1:17" ht="83.25" customHeight="1" x14ac:dyDescent="0.25">
      <c r="A109" s="34" t="s">
        <v>106</v>
      </c>
      <c r="B109" s="34" t="s">
        <v>122</v>
      </c>
      <c r="C109" s="35">
        <f>C111+C112+C113+C114</f>
        <v>218990</v>
      </c>
      <c r="D109" s="35">
        <f t="shared" ref="D109:E109" si="231">D111+D112+D113+D114</f>
        <v>218990</v>
      </c>
      <c r="E109" s="35">
        <f t="shared" si="231"/>
        <v>306074.16000000003</v>
      </c>
      <c r="F109" s="36">
        <f t="shared" ref="F109:F114" si="232">E109/C109*100</f>
        <v>139.7662724325312</v>
      </c>
      <c r="G109" s="36">
        <f t="shared" ref="G109:G114" si="233">E109/D109*100</f>
        <v>139.7662724325312</v>
      </c>
      <c r="H109" s="35">
        <f>H111+H112+H113+H114</f>
        <v>218990</v>
      </c>
      <c r="I109" s="35">
        <f t="shared" ref="I109:J109" si="234">I111+I112+I113+I114</f>
        <v>218990</v>
      </c>
      <c r="J109" s="35">
        <f t="shared" si="234"/>
        <v>306074.16000000003</v>
      </c>
      <c r="K109" s="36">
        <f t="shared" ref="K109" si="235">J109/H109*100</f>
        <v>139.7662724325312</v>
      </c>
      <c r="L109" s="36">
        <f t="shared" ref="L109" si="236">J109/I109*100</f>
        <v>139.7662724325312</v>
      </c>
      <c r="M109" s="6"/>
    </row>
    <row r="110" spans="1:17" ht="15.75" x14ac:dyDescent="0.25">
      <c r="A110" s="34"/>
      <c r="B110" s="34" t="s">
        <v>14</v>
      </c>
      <c r="C110" s="35"/>
      <c r="D110" s="35"/>
      <c r="E110" s="35"/>
      <c r="F110" s="36"/>
      <c r="G110" s="36"/>
      <c r="H110" s="35"/>
      <c r="I110" s="35"/>
      <c r="J110" s="35"/>
      <c r="K110" s="36"/>
      <c r="L110" s="36"/>
      <c r="M110" s="6"/>
    </row>
    <row r="111" spans="1:17" ht="15.75" x14ac:dyDescent="0.25">
      <c r="A111" s="34"/>
      <c r="B111" s="34" t="s">
        <v>87</v>
      </c>
      <c r="C111" s="35">
        <f>C137</f>
        <v>38990</v>
      </c>
      <c r="D111" s="35">
        <f t="shared" ref="D111:E111" si="237">D137</f>
        <v>38990</v>
      </c>
      <c r="E111" s="35">
        <f t="shared" si="237"/>
        <v>37500</v>
      </c>
      <c r="F111" s="36">
        <f t="shared" si="232"/>
        <v>96.178507309566555</v>
      </c>
      <c r="G111" s="36">
        <f t="shared" si="233"/>
        <v>96.178507309566555</v>
      </c>
      <c r="H111" s="35">
        <f>H137</f>
        <v>38990</v>
      </c>
      <c r="I111" s="35">
        <f t="shared" ref="I111:J111" si="238">I137</f>
        <v>38990</v>
      </c>
      <c r="J111" s="35">
        <f t="shared" si="238"/>
        <v>37500</v>
      </c>
      <c r="K111" s="36">
        <f t="shared" ref="K111:K114" si="239">J111/H111*100</f>
        <v>96.178507309566555</v>
      </c>
      <c r="L111" s="36">
        <f t="shared" ref="L111:L114" si="240">J111/I111*100</f>
        <v>96.178507309566555</v>
      </c>
      <c r="M111" s="6"/>
    </row>
    <row r="112" spans="1:17" ht="21.75" customHeight="1" x14ac:dyDescent="0.25">
      <c r="A112" s="34"/>
      <c r="B112" s="34" t="s">
        <v>118</v>
      </c>
      <c r="C112" s="35">
        <f>C138</f>
        <v>70000</v>
      </c>
      <c r="D112" s="35">
        <f t="shared" ref="D112:E112" si="241">D138</f>
        <v>70000</v>
      </c>
      <c r="E112" s="35">
        <f t="shared" si="241"/>
        <v>82000</v>
      </c>
      <c r="F112" s="36">
        <f t="shared" si="232"/>
        <v>117.14285714285715</v>
      </c>
      <c r="G112" s="36">
        <f t="shared" si="233"/>
        <v>117.14285714285715</v>
      </c>
      <c r="H112" s="35">
        <f>H138</f>
        <v>70000</v>
      </c>
      <c r="I112" s="35">
        <f t="shared" ref="I112:J112" si="242">I138</f>
        <v>70000</v>
      </c>
      <c r="J112" s="35">
        <f t="shared" si="242"/>
        <v>82000</v>
      </c>
      <c r="K112" s="36">
        <f t="shared" si="239"/>
        <v>117.14285714285715</v>
      </c>
      <c r="L112" s="36">
        <f t="shared" si="240"/>
        <v>117.14285714285715</v>
      </c>
      <c r="M112" s="6"/>
    </row>
    <row r="113" spans="1:13" ht="22.5" customHeight="1" x14ac:dyDescent="0.25">
      <c r="A113" s="34"/>
      <c r="B113" s="34" t="s">
        <v>103</v>
      </c>
      <c r="C113" s="35">
        <f>C139</f>
        <v>96000</v>
      </c>
      <c r="D113" s="35">
        <f t="shared" ref="D113:E113" si="243">D139</f>
        <v>96000</v>
      </c>
      <c r="E113" s="35">
        <f t="shared" si="243"/>
        <v>174433.53</v>
      </c>
      <c r="F113" s="36">
        <f t="shared" si="232"/>
        <v>181.70159375</v>
      </c>
      <c r="G113" s="36">
        <f t="shared" si="233"/>
        <v>181.70159375</v>
      </c>
      <c r="H113" s="35">
        <f>H139</f>
        <v>96000</v>
      </c>
      <c r="I113" s="35">
        <f t="shared" ref="I113:J113" si="244">I139</f>
        <v>96000</v>
      </c>
      <c r="J113" s="35">
        <f t="shared" si="244"/>
        <v>174433.53</v>
      </c>
      <c r="K113" s="36">
        <f t="shared" si="239"/>
        <v>181.70159375</v>
      </c>
      <c r="L113" s="36">
        <f t="shared" si="240"/>
        <v>181.70159375</v>
      </c>
      <c r="M113" s="6"/>
    </row>
    <row r="114" spans="1:13" ht="40.5" customHeight="1" x14ac:dyDescent="0.25">
      <c r="A114" s="34"/>
      <c r="B114" s="34" t="s">
        <v>123</v>
      </c>
      <c r="C114" s="35">
        <f>C140</f>
        <v>14000</v>
      </c>
      <c r="D114" s="35">
        <f t="shared" ref="D114:E114" si="245">D140</f>
        <v>14000</v>
      </c>
      <c r="E114" s="35">
        <f t="shared" si="245"/>
        <v>12140.63</v>
      </c>
      <c r="F114" s="36">
        <f t="shared" si="232"/>
        <v>86.718785714285701</v>
      </c>
      <c r="G114" s="36">
        <f t="shared" si="233"/>
        <v>86.718785714285701</v>
      </c>
      <c r="H114" s="35">
        <f>H140</f>
        <v>14000</v>
      </c>
      <c r="I114" s="35">
        <f t="shared" ref="I114:J114" si="246">I140</f>
        <v>14000</v>
      </c>
      <c r="J114" s="35">
        <f t="shared" si="246"/>
        <v>12140.63</v>
      </c>
      <c r="K114" s="36">
        <f t="shared" si="239"/>
        <v>86.718785714285701</v>
      </c>
      <c r="L114" s="36">
        <f t="shared" si="240"/>
        <v>86.718785714285701</v>
      </c>
      <c r="M114" s="6"/>
    </row>
    <row r="115" spans="1:13" ht="63" x14ac:dyDescent="0.25">
      <c r="A115" s="34" t="s">
        <v>124</v>
      </c>
      <c r="B115" s="34" t="s">
        <v>125</v>
      </c>
      <c r="C115" s="35">
        <f>C117+C118</f>
        <v>156400</v>
      </c>
      <c r="D115" s="35">
        <f t="shared" ref="D115:E115" si="247">D117+D118</f>
        <v>156400</v>
      </c>
      <c r="E115" s="35">
        <f t="shared" si="247"/>
        <v>467029.68</v>
      </c>
      <c r="F115" s="36">
        <f t="shared" ref="F115:F118" si="248">E115/C115*100</f>
        <v>298.6123273657289</v>
      </c>
      <c r="G115" s="36">
        <f t="shared" ref="G115:G118" si="249">E115/D115*100</f>
        <v>298.6123273657289</v>
      </c>
      <c r="H115" s="35">
        <f>H117+H118</f>
        <v>156400</v>
      </c>
      <c r="I115" s="35">
        <f t="shared" ref="I115:J115" si="250">I117+I118</f>
        <v>156400</v>
      </c>
      <c r="J115" s="35">
        <f t="shared" si="250"/>
        <v>467029.68</v>
      </c>
      <c r="K115" s="36">
        <f t="shared" ref="K115" si="251">J115/H115*100</f>
        <v>298.6123273657289</v>
      </c>
      <c r="L115" s="36">
        <f t="shared" ref="L115" si="252">J115/I115*100</f>
        <v>298.6123273657289</v>
      </c>
      <c r="M115" s="6"/>
    </row>
    <row r="116" spans="1:13" ht="15.75" x14ac:dyDescent="0.25">
      <c r="A116" s="34"/>
      <c r="B116" s="34" t="s">
        <v>14</v>
      </c>
      <c r="C116" s="35"/>
      <c r="D116" s="35"/>
      <c r="E116" s="35"/>
      <c r="F116" s="36"/>
      <c r="G116" s="36"/>
      <c r="H116" s="35"/>
      <c r="I116" s="35"/>
      <c r="J116" s="35"/>
      <c r="K116" s="36"/>
      <c r="L116" s="36"/>
      <c r="M116" s="6"/>
    </row>
    <row r="117" spans="1:13" ht="52.5" customHeight="1" x14ac:dyDescent="0.25">
      <c r="A117" s="34"/>
      <c r="B117" s="34" t="s">
        <v>113</v>
      </c>
      <c r="C117" s="35">
        <f>C160</f>
        <v>134900</v>
      </c>
      <c r="D117" s="35">
        <f t="shared" ref="D117:E117" si="253">D160</f>
        <v>134900</v>
      </c>
      <c r="E117" s="35">
        <f t="shared" si="253"/>
        <v>302718.99</v>
      </c>
      <c r="F117" s="36">
        <f t="shared" si="248"/>
        <v>224.40251297257228</v>
      </c>
      <c r="G117" s="36">
        <f t="shared" si="249"/>
        <v>224.40251297257228</v>
      </c>
      <c r="H117" s="35">
        <f>H160</f>
        <v>134900</v>
      </c>
      <c r="I117" s="35">
        <f t="shared" ref="I117:J117" si="254">I160</f>
        <v>134900</v>
      </c>
      <c r="J117" s="35">
        <f t="shared" si="254"/>
        <v>302718.99</v>
      </c>
      <c r="K117" s="36">
        <f t="shared" ref="K117:K118" si="255">J117/H117*100</f>
        <v>224.40251297257228</v>
      </c>
      <c r="L117" s="36">
        <f t="shared" ref="L117:L118" si="256">J117/I117*100</f>
        <v>224.40251297257228</v>
      </c>
      <c r="M117" s="6"/>
    </row>
    <row r="118" spans="1:13" ht="38.25" customHeight="1" x14ac:dyDescent="0.25">
      <c r="A118" s="34"/>
      <c r="B118" s="34" t="s">
        <v>119</v>
      </c>
      <c r="C118" s="35">
        <f>C161</f>
        <v>21500</v>
      </c>
      <c r="D118" s="35">
        <f t="shared" ref="D118:E118" si="257">D161</f>
        <v>21500</v>
      </c>
      <c r="E118" s="35">
        <f t="shared" si="257"/>
        <v>164310.69</v>
      </c>
      <c r="F118" s="36">
        <f t="shared" si="248"/>
        <v>764.2357674418605</v>
      </c>
      <c r="G118" s="36">
        <f t="shared" si="249"/>
        <v>764.2357674418605</v>
      </c>
      <c r="H118" s="35">
        <f>H161</f>
        <v>21500</v>
      </c>
      <c r="I118" s="35">
        <f t="shared" ref="I118:J118" si="258">I161</f>
        <v>21500</v>
      </c>
      <c r="J118" s="35">
        <f t="shared" si="258"/>
        <v>164310.69</v>
      </c>
      <c r="K118" s="36">
        <f t="shared" si="255"/>
        <v>764.2357674418605</v>
      </c>
      <c r="L118" s="36">
        <f t="shared" si="256"/>
        <v>764.2357674418605</v>
      </c>
      <c r="M118" s="6"/>
    </row>
    <row r="119" spans="1:13" ht="15.75" x14ac:dyDescent="0.25">
      <c r="A119" s="163" t="s">
        <v>64</v>
      </c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5"/>
      <c r="M119" s="6"/>
    </row>
    <row r="120" spans="1:13" ht="15.75" x14ac:dyDescent="0.25">
      <c r="A120" s="34" t="s">
        <v>11</v>
      </c>
      <c r="B120" s="34"/>
      <c r="C120" s="35">
        <f>C122+C127+C135</f>
        <v>4727882</v>
      </c>
      <c r="D120" s="35">
        <f>D122+D127+D135</f>
        <v>4354798.3499999996</v>
      </c>
      <c r="E120" s="35">
        <f>E122+E127+E135</f>
        <v>4315746.7300000004</v>
      </c>
      <c r="F120" s="36">
        <f t="shared" ref="F120" si="259">E120/C120*100</f>
        <v>91.28287740683885</v>
      </c>
      <c r="G120" s="36">
        <f t="shared" ref="G120" si="260">E120/D120*100</f>
        <v>99.103250785423867</v>
      </c>
      <c r="H120" s="35">
        <f>H122+H127+H135</f>
        <v>4727882</v>
      </c>
      <c r="I120" s="35">
        <f>I122+I127+I135</f>
        <v>4354798.3499999996</v>
      </c>
      <c r="J120" s="35">
        <f>J122+J127+J135</f>
        <v>4315746.7300000004</v>
      </c>
      <c r="K120" s="36">
        <f t="shared" ref="K120" si="261">J120/H120*100</f>
        <v>91.28287740683885</v>
      </c>
      <c r="L120" s="36">
        <f t="shared" ref="L120" si="262">J120/I120*100</f>
        <v>99.103250785423867</v>
      </c>
      <c r="M120" s="6"/>
    </row>
    <row r="121" spans="1:13" ht="15.75" x14ac:dyDescent="0.25">
      <c r="A121" s="34" t="s">
        <v>12</v>
      </c>
      <c r="B121" s="34"/>
      <c r="C121" s="37"/>
      <c r="D121" s="37"/>
      <c r="E121" s="38"/>
      <c r="F121" s="119"/>
      <c r="G121" s="119"/>
      <c r="H121" s="38"/>
      <c r="I121" s="38"/>
      <c r="J121" s="38"/>
      <c r="K121" s="119"/>
      <c r="L121" s="119"/>
      <c r="M121" s="6"/>
    </row>
    <row r="122" spans="1:13" ht="69" customHeight="1" x14ac:dyDescent="0.25">
      <c r="A122" s="34" t="s">
        <v>99</v>
      </c>
      <c r="B122" s="34" t="s">
        <v>126</v>
      </c>
      <c r="C122" s="35">
        <f>C124+C125+C126</f>
        <v>3100446</v>
      </c>
      <c r="D122" s="35">
        <f t="shared" ref="D122:E122" si="263">D124+D125+D126</f>
        <v>3100446</v>
      </c>
      <c r="E122" s="35">
        <f t="shared" si="263"/>
        <v>3061962.99</v>
      </c>
      <c r="F122" s="36">
        <f t="shared" ref="F122" si="264">E122/C122*100</f>
        <v>98.758791154562928</v>
      </c>
      <c r="G122" s="36">
        <f t="shared" ref="G122" si="265">E122/D122*100</f>
        <v>98.758791154562928</v>
      </c>
      <c r="H122" s="35">
        <f>H124+H125+H126</f>
        <v>3100446</v>
      </c>
      <c r="I122" s="35">
        <f t="shared" ref="I122:J122" si="266">I124+I125+I126</f>
        <v>3100446</v>
      </c>
      <c r="J122" s="35">
        <f t="shared" si="266"/>
        <v>3061962.99</v>
      </c>
      <c r="K122" s="36">
        <f t="shared" ref="K122" si="267">J122/H122*100</f>
        <v>98.758791154562928</v>
      </c>
      <c r="L122" s="36">
        <f t="shared" ref="L122" si="268">J122/I122*100</f>
        <v>98.758791154562928</v>
      </c>
      <c r="M122" s="6"/>
    </row>
    <row r="123" spans="1:13" ht="15.75" x14ac:dyDescent="0.25">
      <c r="A123" s="34"/>
      <c r="B123" s="34" t="s">
        <v>14</v>
      </c>
      <c r="C123" s="37"/>
      <c r="D123" s="37"/>
      <c r="E123" s="38"/>
      <c r="F123" s="36"/>
      <c r="G123" s="36"/>
      <c r="H123" s="37"/>
      <c r="I123" s="37"/>
      <c r="J123" s="38"/>
      <c r="K123" s="36"/>
      <c r="L123" s="36"/>
      <c r="M123" s="6"/>
    </row>
    <row r="124" spans="1:13" ht="15.75" x14ac:dyDescent="0.25">
      <c r="A124" s="34"/>
      <c r="B124" s="34" t="s">
        <v>87</v>
      </c>
      <c r="C124" s="35">
        <v>20100</v>
      </c>
      <c r="D124" s="35">
        <v>20100</v>
      </c>
      <c r="E124" s="35">
        <v>20100</v>
      </c>
      <c r="F124" s="36">
        <f t="shared" ref="F124:F126" si="269">E124/C124*100</f>
        <v>100</v>
      </c>
      <c r="G124" s="36">
        <f t="shared" ref="G124:G126" si="270">E124/D124*100</f>
        <v>100</v>
      </c>
      <c r="H124" s="35">
        <v>20100</v>
      </c>
      <c r="I124" s="35">
        <f>D124</f>
        <v>20100</v>
      </c>
      <c r="J124" s="35">
        <f>E124</f>
        <v>20100</v>
      </c>
      <c r="K124" s="36">
        <f t="shared" ref="K124:K126" si="271">J124/H124*100</f>
        <v>100</v>
      </c>
      <c r="L124" s="36">
        <f t="shared" ref="L124:L126" si="272">J124/I124*100</f>
        <v>100</v>
      </c>
      <c r="M124" s="6"/>
    </row>
    <row r="125" spans="1:13" ht="51.75" customHeight="1" x14ac:dyDescent="0.25">
      <c r="A125" s="34"/>
      <c r="B125" s="34" t="s">
        <v>113</v>
      </c>
      <c r="C125" s="35">
        <v>2847117</v>
      </c>
      <c r="D125" s="35">
        <v>2847117</v>
      </c>
      <c r="E125" s="35">
        <v>2836572.49</v>
      </c>
      <c r="F125" s="36">
        <f t="shared" si="269"/>
        <v>99.629642547180183</v>
      </c>
      <c r="G125" s="36">
        <f t="shared" si="270"/>
        <v>99.629642547180183</v>
      </c>
      <c r="H125" s="35">
        <v>2847117</v>
      </c>
      <c r="I125" s="35">
        <f t="shared" ref="I125:I126" si="273">D125</f>
        <v>2847117</v>
      </c>
      <c r="J125" s="35">
        <f t="shared" ref="J125:J126" si="274">E125</f>
        <v>2836572.49</v>
      </c>
      <c r="K125" s="36">
        <f t="shared" si="271"/>
        <v>99.629642547180183</v>
      </c>
      <c r="L125" s="36">
        <f t="shared" si="272"/>
        <v>99.629642547180183</v>
      </c>
      <c r="M125" s="6"/>
    </row>
    <row r="126" spans="1:13" ht="22.5" customHeight="1" x14ac:dyDescent="0.25">
      <c r="A126" s="34"/>
      <c r="B126" s="34" t="s">
        <v>114</v>
      </c>
      <c r="C126" s="35">
        <v>233229</v>
      </c>
      <c r="D126" s="35">
        <v>233229</v>
      </c>
      <c r="E126" s="35">
        <v>205290.5</v>
      </c>
      <c r="F126" s="36">
        <f t="shared" si="269"/>
        <v>88.021000818937608</v>
      </c>
      <c r="G126" s="36">
        <f t="shared" si="270"/>
        <v>88.021000818937608</v>
      </c>
      <c r="H126" s="35">
        <v>233229</v>
      </c>
      <c r="I126" s="35">
        <f t="shared" si="273"/>
        <v>233229</v>
      </c>
      <c r="J126" s="35">
        <f t="shared" si="274"/>
        <v>205290.5</v>
      </c>
      <c r="K126" s="36">
        <f t="shared" si="271"/>
        <v>88.021000818937608</v>
      </c>
      <c r="L126" s="36">
        <f t="shared" si="272"/>
        <v>88.021000818937608</v>
      </c>
      <c r="M126" s="6"/>
    </row>
    <row r="127" spans="1:13" ht="21.75" customHeight="1" x14ac:dyDescent="0.25">
      <c r="A127" s="34" t="s">
        <v>101</v>
      </c>
      <c r="B127" s="34" t="s">
        <v>127</v>
      </c>
      <c r="C127" s="35">
        <f>C129+C130+C131+C132+C133+C134</f>
        <v>1408446</v>
      </c>
      <c r="D127" s="35">
        <f t="shared" ref="D127:E127" si="275">D129+D130+D131+D132+D133+D134</f>
        <v>1035362.3499999999</v>
      </c>
      <c r="E127" s="35">
        <f t="shared" si="275"/>
        <v>947709.58</v>
      </c>
      <c r="F127" s="36">
        <f t="shared" ref="F127" si="276">E127/C127*100</f>
        <v>67.28760492060043</v>
      </c>
      <c r="G127" s="36">
        <f t="shared" ref="G127" si="277">E127/D127*100</f>
        <v>91.534097217268922</v>
      </c>
      <c r="H127" s="35">
        <f>H129+H130+H131+H132+H133+H134</f>
        <v>1408446</v>
      </c>
      <c r="I127" s="35">
        <f t="shared" ref="I127:J127" si="278">I129+I130+I131+I132+I133+I134</f>
        <v>1035362.3499999999</v>
      </c>
      <c r="J127" s="35">
        <f t="shared" si="278"/>
        <v>947709.58</v>
      </c>
      <c r="K127" s="36">
        <f t="shared" ref="K127" si="279">J127/H127*100</f>
        <v>67.28760492060043</v>
      </c>
      <c r="L127" s="36">
        <f t="shared" ref="L127" si="280">J127/I127*100</f>
        <v>91.534097217268922</v>
      </c>
      <c r="M127" s="6"/>
    </row>
    <row r="128" spans="1:13" ht="15.75" x14ac:dyDescent="0.25">
      <c r="A128" s="34"/>
      <c r="B128" s="34" t="s">
        <v>14</v>
      </c>
      <c r="C128" s="37"/>
      <c r="D128" s="37"/>
      <c r="E128" s="38"/>
      <c r="F128" s="36"/>
      <c r="G128" s="36"/>
      <c r="H128" s="37"/>
      <c r="I128" s="37"/>
      <c r="J128" s="38"/>
      <c r="K128" s="36"/>
      <c r="L128" s="36"/>
      <c r="M128" s="6"/>
    </row>
    <row r="129" spans="1:13" ht="21" customHeight="1" x14ac:dyDescent="0.25">
      <c r="A129" s="34"/>
      <c r="B129" s="34" t="s">
        <v>118</v>
      </c>
      <c r="C129" s="35">
        <v>153900</v>
      </c>
      <c r="D129" s="35">
        <v>139913</v>
      </c>
      <c r="E129" s="35">
        <v>139570.65</v>
      </c>
      <c r="F129" s="36">
        <f t="shared" ref="F129:F134" si="281">E129/C129*100</f>
        <v>90.689181286549697</v>
      </c>
      <c r="G129" s="36">
        <f t="shared" ref="G129:G134" si="282">E129/D129*100</f>
        <v>99.755312229742771</v>
      </c>
      <c r="H129" s="35">
        <v>153900</v>
      </c>
      <c r="I129" s="35">
        <f t="shared" ref="I129:I134" si="283">D129</f>
        <v>139913</v>
      </c>
      <c r="J129" s="35">
        <f t="shared" ref="J129:J134" si="284">E129</f>
        <v>139570.65</v>
      </c>
      <c r="K129" s="36">
        <f t="shared" ref="K129:K134" si="285">J129/H129*100</f>
        <v>90.689181286549697</v>
      </c>
      <c r="L129" s="36">
        <f t="shared" ref="L129:L134" si="286">J129/I129*100</f>
        <v>99.755312229742771</v>
      </c>
      <c r="M129" s="6"/>
    </row>
    <row r="130" spans="1:13" ht="20.25" customHeight="1" x14ac:dyDescent="0.25">
      <c r="A130" s="34"/>
      <c r="B130" s="34" t="s">
        <v>103</v>
      </c>
      <c r="C130" s="35">
        <v>56900</v>
      </c>
      <c r="D130" s="35">
        <v>55514.97</v>
      </c>
      <c r="E130" s="35">
        <v>54035.55</v>
      </c>
      <c r="F130" s="36">
        <f t="shared" si="281"/>
        <v>94.965817223198599</v>
      </c>
      <c r="G130" s="36">
        <f t="shared" si="282"/>
        <v>97.335097181895264</v>
      </c>
      <c r="H130" s="35">
        <v>56900</v>
      </c>
      <c r="I130" s="35">
        <f t="shared" si="283"/>
        <v>55514.97</v>
      </c>
      <c r="J130" s="35">
        <f t="shared" si="284"/>
        <v>54035.55</v>
      </c>
      <c r="K130" s="36">
        <f t="shared" si="285"/>
        <v>94.965817223198599</v>
      </c>
      <c r="L130" s="36">
        <f t="shared" si="286"/>
        <v>97.335097181895264</v>
      </c>
      <c r="M130" s="6"/>
    </row>
    <row r="131" spans="1:13" ht="31.5" x14ac:dyDescent="0.25">
      <c r="A131" s="34"/>
      <c r="B131" s="34" t="s">
        <v>104</v>
      </c>
      <c r="C131" s="35">
        <v>358736</v>
      </c>
      <c r="D131" s="35">
        <v>356136</v>
      </c>
      <c r="E131" s="35">
        <v>304723.13</v>
      </c>
      <c r="F131" s="36">
        <f t="shared" si="281"/>
        <v>84.943560166807913</v>
      </c>
      <c r="G131" s="36">
        <f t="shared" si="282"/>
        <v>85.563697576206849</v>
      </c>
      <c r="H131" s="35">
        <v>358736</v>
      </c>
      <c r="I131" s="35">
        <f t="shared" si="283"/>
        <v>356136</v>
      </c>
      <c r="J131" s="35">
        <f t="shared" si="284"/>
        <v>304723.13</v>
      </c>
      <c r="K131" s="36">
        <f t="shared" si="285"/>
        <v>84.943560166807913</v>
      </c>
      <c r="L131" s="36">
        <f t="shared" si="286"/>
        <v>85.563697576206849</v>
      </c>
      <c r="M131" s="6"/>
    </row>
    <row r="132" spans="1:13" ht="31.5" x14ac:dyDescent="0.25">
      <c r="A132" s="34"/>
      <c r="B132" s="34" t="s">
        <v>119</v>
      </c>
      <c r="C132" s="35">
        <v>299950</v>
      </c>
      <c r="D132" s="35">
        <v>237107.18</v>
      </c>
      <c r="E132" s="35">
        <v>203441.91</v>
      </c>
      <c r="F132" s="36">
        <f t="shared" si="281"/>
        <v>67.825274212368726</v>
      </c>
      <c r="G132" s="36">
        <f t="shared" si="282"/>
        <v>85.801665727710159</v>
      </c>
      <c r="H132" s="35">
        <v>299950</v>
      </c>
      <c r="I132" s="35">
        <f t="shared" si="283"/>
        <v>237107.18</v>
      </c>
      <c r="J132" s="35">
        <f t="shared" si="284"/>
        <v>203441.91</v>
      </c>
      <c r="K132" s="36">
        <f t="shared" si="285"/>
        <v>67.825274212368726</v>
      </c>
      <c r="L132" s="36">
        <f t="shared" si="286"/>
        <v>85.801665727710159</v>
      </c>
      <c r="M132" s="6"/>
    </row>
    <row r="133" spans="1:13" ht="19.5" customHeight="1" x14ac:dyDescent="0.25">
      <c r="A133" s="34"/>
      <c r="B133" s="34" t="s">
        <v>105</v>
      </c>
      <c r="C133" s="35">
        <v>513000</v>
      </c>
      <c r="D133" s="35">
        <v>220892</v>
      </c>
      <c r="E133" s="35">
        <v>220819.14</v>
      </c>
      <c r="F133" s="36">
        <f t="shared" si="281"/>
        <v>43.044666666666672</v>
      </c>
      <c r="G133" s="36">
        <f t="shared" si="282"/>
        <v>99.967015555112908</v>
      </c>
      <c r="H133" s="35">
        <v>513000</v>
      </c>
      <c r="I133" s="35">
        <f t="shared" si="283"/>
        <v>220892</v>
      </c>
      <c r="J133" s="35">
        <f t="shared" si="284"/>
        <v>220819.14</v>
      </c>
      <c r="K133" s="36">
        <f t="shared" si="285"/>
        <v>43.044666666666672</v>
      </c>
      <c r="L133" s="36">
        <f t="shared" si="286"/>
        <v>99.967015555112908</v>
      </c>
      <c r="M133" s="6"/>
    </row>
    <row r="134" spans="1:13" ht="42" customHeight="1" x14ac:dyDescent="0.25">
      <c r="A134" s="34"/>
      <c r="B134" s="34" t="s">
        <v>120</v>
      </c>
      <c r="C134" s="35">
        <v>25960</v>
      </c>
      <c r="D134" s="35">
        <v>25799.200000000001</v>
      </c>
      <c r="E134" s="35">
        <v>25119.200000000001</v>
      </c>
      <c r="F134" s="36">
        <f t="shared" si="281"/>
        <v>96.761171032357467</v>
      </c>
      <c r="G134" s="36">
        <f t="shared" si="282"/>
        <v>97.364259356879273</v>
      </c>
      <c r="H134" s="35">
        <v>25960</v>
      </c>
      <c r="I134" s="35">
        <f t="shared" si="283"/>
        <v>25799.200000000001</v>
      </c>
      <c r="J134" s="35">
        <f t="shared" si="284"/>
        <v>25119.200000000001</v>
      </c>
      <c r="K134" s="36">
        <f t="shared" si="285"/>
        <v>96.761171032357467</v>
      </c>
      <c r="L134" s="36">
        <f t="shared" si="286"/>
        <v>97.364259356879273</v>
      </c>
      <c r="M134" s="6"/>
    </row>
    <row r="135" spans="1:13" ht="94.5" customHeight="1" x14ac:dyDescent="0.25">
      <c r="A135" s="34" t="s">
        <v>128</v>
      </c>
      <c r="B135" s="34" t="s">
        <v>122</v>
      </c>
      <c r="C135" s="35">
        <f>C137+C138+C139+C140</f>
        <v>218990</v>
      </c>
      <c r="D135" s="35">
        <f t="shared" ref="D135:E135" si="287">D137+D138+D139+D140</f>
        <v>218990</v>
      </c>
      <c r="E135" s="35">
        <f t="shared" si="287"/>
        <v>306074.16000000003</v>
      </c>
      <c r="F135" s="36">
        <f t="shared" ref="F135" si="288">E135/C135*100</f>
        <v>139.7662724325312</v>
      </c>
      <c r="G135" s="36">
        <f t="shared" ref="G135" si="289">E135/D135*100</f>
        <v>139.7662724325312</v>
      </c>
      <c r="H135" s="35">
        <f>H137+H138+H139+H140</f>
        <v>218990</v>
      </c>
      <c r="I135" s="35">
        <f t="shared" ref="I135:J135" si="290">I137+I138+I139+I140</f>
        <v>218990</v>
      </c>
      <c r="J135" s="35">
        <f t="shared" si="290"/>
        <v>306074.16000000003</v>
      </c>
      <c r="K135" s="36">
        <f t="shared" ref="K135" si="291">J135/H135*100</f>
        <v>139.7662724325312</v>
      </c>
      <c r="L135" s="36">
        <f t="shared" ref="L135" si="292">J135/I135*100</f>
        <v>139.7662724325312</v>
      </c>
      <c r="M135" s="6"/>
    </row>
    <row r="136" spans="1:13" ht="15.75" x14ac:dyDescent="0.25">
      <c r="A136" s="34"/>
      <c r="B136" s="34" t="s">
        <v>14</v>
      </c>
      <c r="C136" s="37"/>
      <c r="D136" s="37"/>
      <c r="E136" s="38"/>
      <c r="F136" s="36"/>
      <c r="G136" s="36"/>
      <c r="H136" s="37"/>
      <c r="I136" s="37"/>
      <c r="J136" s="38"/>
      <c r="K136" s="36"/>
      <c r="L136" s="36"/>
      <c r="M136" s="6"/>
    </row>
    <row r="137" spans="1:13" ht="15.75" x14ac:dyDescent="0.25">
      <c r="A137" s="34"/>
      <c r="B137" s="34" t="s">
        <v>87</v>
      </c>
      <c r="C137" s="35">
        <v>38990</v>
      </c>
      <c r="D137" s="35">
        <v>38990</v>
      </c>
      <c r="E137" s="35">
        <v>37500</v>
      </c>
      <c r="F137" s="36">
        <f t="shared" ref="F137:F140" si="293">E137/C137*100</f>
        <v>96.178507309566555</v>
      </c>
      <c r="G137" s="36">
        <f t="shared" ref="G137:G140" si="294">E137/D137*100</f>
        <v>96.178507309566555</v>
      </c>
      <c r="H137" s="35">
        <v>38990</v>
      </c>
      <c r="I137" s="35">
        <f t="shared" ref="I137:I140" si="295">D137</f>
        <v>38990</v>
      </c>
      <c r="J137" s="35">
        <f t="shared" ref="J137:J140" si="296">E137</f>
        <v>37500</v>
      </c>
      <c r="K137" s="36">
        <f t="shared" ref="K137:K140" si="297">J137/H137*100</f>
        <v>96.178507309566555</v>
      </c>
      <c r="L137" s="36">
        <f t="shared" ref="L137:L140" si="298">J137/I137*100</f>
        <v>96.178507309566555</v>
      </c>
      <c r="M137" s="6"/>
    </row>
    <row r="138" spans="1:13" ht="21" customHeight="1" x14ac:dyDescent="0.25">
      <c r="A138" s="34"/>
      <c r="B138" s="34" t="s">
        <v>118</v>
      </c>
      <c r="C138" s="35">
        <v>70000</v>
      </c>
      <c r="D138" s="35">
        <v>70000</v>
      </c>
      <c r="E138" s="35">
        <v>82000</v>
      </c>
      <c r="F138" s="36">
        <f t="shared" si="293"/>
        <v>117.14285714285715</v>
      </c>
      <c r="G138" s="36">
        <f t="shared" si="294"/>
        <v>117.14285714285715</v>
      </c>
      <c r="H138" s="35">
        <v>70000</v>
      </c>
      <c r="I138" s="35">
        <f t="shared" si="295"/>
        <v>70000</v>
      </c>
      <c r="J138" s="35">
        <f t="shared" si="296"/>
        <v>82000</v>
      </c>
      <c r="K138" s="36">
        <f t="shared" si="297"/>
        <v>117.14285714285715</v>
      </c>
      <c r="L138" s="36">
        <f t="shared" si="298"/>
        <v>117.14285714285715</v>
      </c>
      <c r="M138" s="6"/>
    </row>
    <row r="139" spans="1:13" ht="22.5" customHeight="1" x14ac:dyDescent="0.25">
      <c r="A139" s="34"/>
      <c r="B139" s="34" t="s">
        <v>103</v>
      </c>
      <c r="C139" s="35">
        <v>96000</v>
      </c>
      <c r="D139" s="35">
        <v>96000</v>
      </c>
      <c r="E139" s="35">
        <v>174433.53</v>
      </c>
      <c r="F139" s="36">
        <f t="shared" si="293"/>
        <v>181.70159375</v>
      </c>
      <c r="G139" s="36">
        <f t="shared" si="294"/>
        <v>181.70159375</v>
      </c>
      <c r="H139" s="35">
        <v>96000</v>
      </c>
      <c r="I139" s="35">
        <f t="shared" si="295"/>
        <v>96000</v>
      </c>
      <c r="J139" s="35">
        <f t="shared" si="296"/>
        <v>174433.53</v>
      </c>
      <c r="K139" s="36">
        <f t="shared" si="297"/>
        <v>181.70159375</v>
      </c>
      <c r="L139" s="36">
        <f t="shared" si="298"/>
        <v>181.70159375</v>
      </c>
      <c r="M139" s="6"/>
    </row>
    <row r="140" spans="1:13" ht="38.25" customHeight="1" x14ac:dyDescent="0.25">
      <c r="A140" s="34"/>
      <c r="B140" s="34" t="s">
        <v>119</v>
      </c>
      <c r="C140" s="35">
        <v>14000</v>
      </c>
      <c r="D140" s="35">
        <v>14000</v>
      </c>
      <c r="E140" s="35">
        <v>12140.63</v>
      </c>
      <c r="F140" s="36">
        <f t="shared" si="293"/>
        <v>86.718785714285701</v>
      </c>
      <c r="G140" s="36">
        <f t="shared" si="294"/>
        <v>86.718785714285701</v>
      </c>
      <c r="H140" s="35">
        <v>14000</v>
      </c>
      <c r="I140" s="35">
        <f t="shared" si="295"/>
        <v>14000</v>
      </c>
      <c r="J140" s="35">
        <f t="shared" si="296"/>
        <v>12140.63</v>
      </c>
      <c r="K140" s="36">
        <f t="shared" si="297"/>
        <v>86.718785714285701</v>
      </c>
      <c r="L140" s="36">
        <f t="shared" si="298"/>
        <v>86.718785714285701</v>
      </c>
      <c r="M140" s="6"/>
    </row>
    <row r="141" spans="1:13" ht="21.75" customHeight="1" x14ac:dyDescent="0.25">
      <c r="A141" s="163" t="s">
        <v>73</v>
      </c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5"/>
      <c r="M141" s="6"/>
    </row>
    <row r="142" spans="1:13" ht="15.75" x14ac:dyDescent="0.25">
      <c r="A142" s="34" t="s">
        <v>11</v>
      </c>
      <c r="B142" s="34"/>
      <c r="C142" s="35">
        <f>C144+C150+C158</f>
        <v>664455</v>
      </c>
      <c r="D142" s="35">
        <f>D144+D150+D158</f>
        <v>657167.52</v>
      </c>
      <c r="E142" s="35">
        <f>E144+E150+E158</f>
        <v>964599.03</v>
      </c>
      <c r="F142" s="36">
        <f t="shared" ref="F142" si="299">E142/C142*100</f>
        <v>145.17146082127459</v>
      </c>
      <c r="G142" s="36">
        <f t="shared" ref="G142" si="300">E142/D142*100</f>
        <v>146.781300147031</v>
      </c>
      <c r="H142" s="35">
        <f>H144+H150+H158</f>
        <v>664455</v>
      </c>
      <c r="I142" s="35">
        <f>I144+I150+I158</f>
        <v>657167.52</v>
      </c>
      <c r="J142" s="35">
        <f>J144+J150+J158</f>
        <v>964599.03</v>
      </c>
      <c r="K142" s="36">
        <f t="shared" ref="K142" si="301">J142/H142*100</f>
        <v>145.17146082127459</v>
      </c>
      <c r="L142" s="36">
        <f t="shared" ref="L142" si="302">J142/I142*100</f>
        <v>146.781300147031</v>
      </c>
      <c r="M142" s="6"/>
    </row>
    <row r="143" spans="1:13" ht="15.75" x14ac:dyDescent="0.25">
      <c r="A143" s="34" t="s">
        <v>12</v>
      </c>
      <c r="B143" s="34"/>
      <c r="C143" s="127"/>
      <c r="D143" s="127"/>
      <c r="E143" s="38"/>
      <c r="F143" s="119"/>
      <c r="G143" s="119"/>
      <c r="H143" s="38"/>
      <c r="I143" s="38"/>
      <c r="J143" s="38"/>
      <c r="K143" s="119"/>
      <c r="L143" s="119"/>
      <c r="M143" s="6"/>
    </row>
    <row r="144" spans="1:13" ht="84.75" customHeight="1" x14ac:dyDescent="0.25">
      <c r="A144" s="34" t="s">
        <v>129</v>
      </c>
      <c r="B144" s="34" t="s">
        <v>130</v>
      </c>
      <c r="C144" s="35">
        <f>C146+C147+C148+C149</f>
        <v>140083</v>
      </c>
      <c r="D144" s="35">
        <f t="shared" ref="D144:E144" si="303">D146+D147+D148+D149</f>
        <v>140083</v>
      </c>
      <c r="E144" s="35">
        <f t="shared" si="303"/>
        <v>139815.16999999998</v>
      </c>
      <c r="F144" s="36">
        <f t="shared" ref="F144:F149" si="304">E144/C144*100</f>
        <v>99.808806207748262</v>
      </c>
      <c r="G144" s="36">
        <f t="shared" ref="G144:G149" si="305">E144/D144*100</f>
        <v>99.808806207748262</v>
      </c>
      <c r="H144" s="35">
        <f>H146+H147+H148+H149</f>
        <v>140083</v>
      </c>
      <c r="I144" s="35">
        <f t="shared" ref="I144:J144" si="306">I146+I147+I148+I149</f>
        <v>140083</v>
      </c>
      <c r="J144" s="35">
        <f t="shared" si="306"/>
        <v>139815.16999999998</v>
      </c>
      <c r="K144" s="36">
        <f t="shared" ref="K144" si="307">J144/H144*100</f>
        <v>99.808806207748262</v>
      </c>
      <c r="L144" s="36">
        <f t="shared" ref="L144" si="308">J144/I144*100</f>
        <v>99.808806207748262</v>
      </c>
      <c r="M144" s="6"/>
    </row>
    <row r="145" spans="1:16" ht="15.75" x14ac:dyDescent="0.25">
      <c r="A145" s="34"/>
      <c r="B145" s="34" t="s">
        <v>14</v>
      </c>
      <c r="C145" s="127"/>
      <c r="D145" s="127"/>
      <c r="E145" s="38"/>
      <c r="F145" s="36"/>
      <c r="G145" s="36"/>
      <c r="H145" s="127"/>
      <c r="I145" s="127"/>
      <c r="J145" s="38"/>
      <c r="K145" s="36"/>
      <c r="L145" s="36"/>
      <c r="M145" s="6"/>
    </row>
    <row r="146" spans="1:16" ht="15.75" x14ac:dyDescent="0.25">
      <c r="A146" s="34"/>
      <c r="B146" s="34" t="s">
        <v>87</v>
      </c>
      <c r="C146" s="35">
        <v>28000</v>
      </c>
      <c r="D146" s="35">
        <v>28000</v>
      </c>
      <c r="E146" s="35">
        <v>28000</v>
      </c>
      <c r="F146" s="36">
        <f t="shared" si="304"/>
        <v>100</v>
      </c>
      <c r="G146" s="36">
        <f t="shared" si="305"/>
        <v>100</v>
      </c>
      <c r="H146" s="35">
        <v>28000</v>
      </c>
      <c r="I146" s="35">
        <f t="shared" ref="I146:J149" si="309">D146</f>
        <v>28000</v>
      </c>
      <c r="J146" s="35">
        <f t="shared" ref="J146:J147" si="310">E146</f>
        <v>28000</v>
      </c>
      <c r="K146" s="36">
        <f t="shared" ref="K146:K149" si="311">J146/H146*100</f>
        <v>100</v>
      </c>
      <c r="L146" s="36">
        <f t="shared" ref="L146:L149" si="312">J146/I146*100</f>
        <v>100</v>
      </c>
      <c r="M146" s="6"/>
    </row>
    <row r="147" spans="1:16" ht="53.25" customHeight="1" x14ac:dyDescent="0.25">
      <c r="A147" s="34"/>
      <c r="B147" s="34" t="s">
        <v>113</v>
      </c>
      <c r="C147" s="35">
        <v>87108</v>
      </c>
      <c r="D147" s="35">
        <v>87108</v>
      </c>
      <c r="E147" s="35">
        <v>86998.06</v>
      </c>
      <c r="F147" s="36">
        <f t="shared" si="304"/>
        <v>99.873788859806211</v>
      </c>
      <c r="G147" s="36">
        <f t="shared" si="305"/>
        <v>99.873788859806211</v>
      </c>
      <c r="H147" s="35">
        <v>87108</v>
      </c>
      <c r="I147" s="35">
        <f t="shared" si="309"/>
        <v>87108</v>
      </c>
      <c r="J147" s="35">
        <f t="shared" si="310"/>
        <v>86998.06</v>
      </c>
      <c r="K147" s="36">
        <f t="shared" si="311"/>
        <v>99.873788859806211</v>
      </c>
      <c r="L147" s="36">
        <f t="shared" si="312"/>
        <v>99.873788859806211</v>
      </c>
      <c r="M147" s="6"/>
    </row>
    <row r="148" spans="1:16" s="5" customFormat="1" ht="15.75" x14ac:dyDescent="0.25">
      <c r="A148" s="34"/>
      <c r="B148" s="34" t="s">
        <v>115</v>
      </c>
      <c r="C148" s="35">
        <v>8207</v>
      </c>
      <c r="D148" s="35">
        <v>8207</v>
      </c>
      <c r="E148" s="35">
        <v>8049.11</v>
      </c>
      <c r="F148" s="36">
        <f t="shared" si="304"/>
        <v>98.07615450225417</v>
      </c>
      <c r="G148" s="36">
        <f t="shared" si="305"/>
        <v>98.07615450225417</v>
      </c>
      <c r="H148" s="35">
        <v>8207</v>
      </c>
      <c r="I148" s="35">
        <f>D148</f>
        <v>8207</v>
      </c>
      <c r="J148" s="35">
        <f>E148</f>
        <v>8049.11</v>
      </c>
      <c r="K148" s="36">
        <f t="shared" si="311"/>
        <v>98.07615450225417</v>
      </c>
      <c r="L148" s="36">
        <f t="shared" si="312"/>
        <v>98.07615450225417</v>
      </c>
      <c r="M148" s="6"/>
      <c r="N148" s="4"/>
      <c r="O148"/>
      <c r="P148"/>
    </row>
    <row r="149" spans="1:16" s="5" customFormat="1" ht="22.5" customHeight="1" x14ac:dyDescent="0.25">
      <c r="A149" s="34"/>
      <c r="B149" s="34" t="s">
        <v>95</v>
      </c>
      <c r="C149" s="35">
        <v>16768</v>
      </c>
      <c r="D149" s="35">
        <v>16768</v>
      </c>
      <c r="E149" s="35">
        <v>16768</v>
      </c>
      <c r="F149" s="36">
        <f t="shared" si="304"/>
        <v>100</v>
      </c>
      <c r="G149" s="36">
        <f t="shared" si="305"/>
        <v>100</v>
      </c>
      <c r="H149" s="35">
        <v>16768</v>
      </c>
      <c r="I149" s="35">
        <f t="shared" si="309"/>
        <v>16768</v>
      </c>
      <c r="J149" s="35">
        <f t="shared" si="309"/>
        <v>16768</v>
      </c>
      <c r="K149" s="36">
        <f t="shared" si="311"/>
        <v>100</v>
      </c>
      <c r="L149" s="36">
        <f t="shared" si="312"/>
        <v>100</v>
      </c>
      <c r="M149" s="6"/>
      <c r="N149" s="4"/>
      <c r="O149"/>
      <c r="P149"/>
    </row>
    <row r="150" spans="1:16" s="5" customFormat="1" ht="15.75" x14ac:dyDescent="0.25">
      <c r="A150" s="34" t="s">
        <v>101</v>
      </c>
      <c r="B150" s="34" t="s">
        <v>127</v>
      </c>
      <c r="C150" s="35">
        <f>C152+C153+C154+C155+C156+C157</f>
        <v>367972</v>
      </c>
      <c r="D150" s="35">
        <f t="shared" ref="D150:E150" si="313">D152+D153+D154+D155+D156+D157</f>
        <v>360684.51999999996</v>
      </c>
      <c r="E150" s="35">
        <f t="shared" si="313"/>
        <v>357754.18</v>
      </c>
      <c r="F150" s="36">
        <f t="shared" ref="F150" si="314">E150/C150*100</f>
        <v>97.223207200547861</v>
      </c>
      <c r="G150" s="36">
        <f t="shared" ref="G150" si="315">E150/D150*100</f>
        <v>99.18756147338955</v>
      </c>
      <c r="H150" s="35">
        <f>H152+H153+H154+H155+H156+H157</f>
        <v>367972</v>
      </c>
      <c r="I150" s="35">
        <f t="shared" ref="I150:J150" si="316">I152+I153+I154+I155+I156+I157</f>
        <v>360684.51999999996</v>
      </c>
      <c r="J150" s="35">
        <f t="shared" si="316"/>
        <v>357754.18</v>
      </c>
      <c r="K150" s="36">
        <f t="shared" ref="K150" si="317">J150/H150*100</f>
        <v>97.223207200547861</v>
      </c>
      <c r="L150" s="36">
        <f t="shared" ref="L150" si="318">J150/I150*100</f>
        <v>99.18756147338955</v>
      </c>
      <c r="M150" s="6"/>
      <c r="N150" s="4"/>
      <c r="O150"/>
      <c r="P150"/>
    </row>
    <row r="151" spans="1:16" s="5" customFormat="1" ht="15.75" x14ac:dyDescent="0.25">
      <c r="A151" s="34"/>
      <c r="B151" s="34" t="s">
        <v>14</v>
      </c>
      <c r="C151" s="37"/>
      <c r="D151" s="37"/>
      <c r="E151" s="38"/>
      <c r="F151" s="119"/>
      <c r="G151" s="119"/>
      <c r="H151" s="37"/>
      <c r="I151" s="37"/>
      <c r="J151" s="38"/>
      <c r="K151" s="119"/>
      <c r="L151" s="119"/>
      <c r="M151" s="6"/>
      <c r="N151" s="4"/>
      <c r="O151"/>
      <c r="P151"/>
    </row>
    <row r="152" spans="1:16" s="5" customFormat="1" ht="18.75" customHeight="1" x14ac:dyDescent="0.25">
      <c r="A152" s="34"/>
      <c r="B152" s="34" t="s">
        <v>118</v>
      </c>
      <c r="C152" s="35">
        <v>26892</v>
      </c>
      <c r="D152" s="35">
        <v>2000</v>
      </c>
      <c r="E152" s="35">
        <v>1980</v>
      </c>
      <c r="F152" s="36">
        <f t="shared" ref="F152:F157" si="319">E152/C152*100</f>
        <v>7.3627844712182062</v>
      </c>
      <c r="G152" s="36">
        <f t="shared" ref="G152:G157" si="320">E152/D152*100</f>
        <v>99</v>
      </c>
      <c r="H152" s="35">
        <v>26892</v>
      </c>
      <c r="I152" s="35">
        <f t="shared" ref="I152:I157" si="321">D152</f>
        <v>2000</v>
      </c>
      <c r="J152" s="35">
        <f t="shared" ref="J152:J157" si="322">E152</f>
        <v>1980</v>
      </c>
      <c r="K152" s="36">
        <f t="shared" ref="K152:K157" si="323">J152/H152*100</f>
        <v>7.3627844712182062</v>
      </c>
      <c r="L152" s="36">
        <f t="shared" ref="L152:L157" si="324">J152/I152*100</f>
        <v>99</v>
      </c>
      <c r="M152" s="6"/>
      <c r="N152" s="4"/>
      <c r="O152"/>
      <c r="P152"/>
    </row>
    <row r="153" spans="1:16" s="5" customFormat="1" ht="21" customHeight="1" x14ac:dyDescent="0.25">
      <c r="A153" s="34"/>
      <c r="B153" s="34" t="s">
        <v>103</v>
      </c>
      <c r="C153" s="35">
        <v>7600</v>
      </c>
      <c r="D153" s="35">
        <v>7600</v>
      </c>
      <c r="E153" s="35">
        <v>7530</v>
      </c>
      <c r="F153" s="36">
        <f t="shared" si="319"/>
        <v>99.078947368421055</v>
      </c>
      <c r="G153" s="36">
        <f t="shared" si="320"/>
        <v>99.078947368421055</v>
      </c>
      <c r="H153" s="35">
        <v>7600</v>
      </c>
      <c r="I153" s="35">
        <f t="shared" si="321"/>
        <v>7600</v>
      </c>
      <c r="J153" s="35">
        <f t="shared" si="322"/>
        <v>7530</v>
      </c>
      <c r="K153" s="36">
        <f t="shared" si="323"/>
        <v>99.078947368421055</v>
      </c>
      <c r="L153" s="36">
        <f t="shared" si="324"/>
        <v>99.078947368421055</v>
      </c>
      <c r="M153" s="6"/>
      <c r="N153" s="4"/>
      <c r="O153"/>
      <c r="P153"/>
    </row>
    <row r="154" spans="1:16" s="5" customFormat="1" ht="31.5" x14ac:dyDescent="0.25">
      <c r="A154" s="34"/>
      <c r="B154" s="34" t="s">
        <v>119</v>
      </c>
      <c r="C154" s="35">
        <v>200019</v>
      </c>
      <c r="D154" s="35">
        <v>193404.08</v>
      </c>
      <c r="E154" s="35">
        <v>191279.97</v>
      </c>
      <c r="F154" s="36">
        <f t="shared" si="319"/>
        <v>95.630900064493872</v>
      </c>
      <c r="G154" s="36">
        <f t="shared" si="320"/>
        <v>98.901724306953611</v>
      </c>
      <c r="H154" s="35">
        <v>200019</v>
      </c>
      <c r="I154" s="35">
        <f t="shared" si="321"/>
        <v>193404.08</v>
      </c>
      <c r="J154" s="35">
        <f t="shared" si="322"/>
        <v>191279.97</v>
      </c>
      <c r="K154" s="36">
        <f t="shared" si="323"/>
        <v>95.630900064493872</v>
      </c>
      <c r="L154" s="36">
        <f t="shared" si="324"/>
        <v>98.901724306953611</v>
      </c>
      <c r="M154" s="6"/>
      <c r="N154" s="4"/>
      <c r="O154"/>
      <c r="P154"/>
    </row>
    <row r="155" spans="1:16" s="5" customFormat="1" ht="20.25" customHeight="1" x14ac:dyDescent="0.25">
      <c r="A155" s="34"/>
      <c r="B155" s="34" t="s">
        <v>105</v>
      </c>
      <c r="C155" s="35">
        <v>35000</v>
      </c>
      <c r="D155" s="35">
        <v>48108</v>
      </c>
      <c r="E155" s="35">
        <v>47895</v>
      </c>
      <c r="F155" s="36">
        <f t="shared" si="319"/>
        <v>136.84285714285713</v>
      </c>
      <c r="G155" s="36">
        <f t="shared" si="320"/>
        <v>99.55724619605887</v>
      </c>
      <c r="H155" s="35">
        <v>35000</v>
      </c>
      <c r="I155" s="35">
        <f t="shared" si="321"/>
        <v>48108</v>
      </c>
      <c r="J155" s="35">
        <f t="shared" si="322"/>
        <v>47895</v>
      </c>
      <c r="K155" s="36">
        <f t="shared" si="323"/>
        <v>136.84285714285713</v>
      </c>
      <c r="L155" s="36">
        <f t="shared" si="324"/>
        <v>99.55724619605887</v>
      </c>
      <c r="M155" s="6"/>
      <c r="N155" s="4"/>
      <c r="O155"/>
      <c r="P155"/>
    </row>
    <row r="156" spans="1:16" s="5" customFormat="1" ht="31.5" x14ac:dyDescent="0.25">
      <c r="A156" s="34"/>
      <c r="B156" s="34" t="s">
        <v>120</v>
      </c>
      <c r="C156" s="35">
        <v>14000</v>
      </c>
      <c r="D156" s="35">
        <v>25111.439999999999</v>
      </c>
      <c r="E156" s="35">
        <v>24971.439999999999</v>
      </c>
      <c r="F156" s="36">
        <f t="shared" si="319"/>
        <v>178.36742857142855</v>
      </c>
      <c r="G156" s="36">
        <f t="shared" si="320"/>
        <v>99.442485178070243</v>
      </c>
      <c r="H156" s="35">
        <v>14000</v>
      </c>
      <c r="I156" s="35">
        <f t="shared" si="321"/>
        <v>25111.439999999999</v>
      </c>
      <c r="J156" s="35">
        <f t="shared" si="322"/>
        <v>24971.439999999999</v>
      </c>
      <c r="K156" s="36">
        <f t="shared" si="323"/>
        <v>178.36742857142855</v>
      </c>
      <c r="L156" s="36">
        <f t="shared" si="324"/>
        <v>99.442485178070243</v>
      </c>
      <c r="M156" s="6"/>
      <c r="N156" s="4"/>
      <c r="O156"/>
      <c r="P156"/>
    </row>
    <row r="157" spans="1:16" s="5" customFormat="1" ht="27" customHeight="1" x14ac:dyDescent="0.25">
      <c r="A157" s="34"/>
      <c r="B157" s="34" t="s">
        <v>121</v>
      </c>
      <c r="C157" s="35">
        <v>84461</v>
      </c>
      <c r="D157" s="35">
        <v>84461</v>
      </c>
      <c r="E157" s="35">
        <v>84097.77</v>
      </c>
      <c r="F157" s="36">
        <f t="shared" si="319"/>
        <v>99.569943524230126</v>
      </c>
      <c r="G157" s="36">
        <f t="shared" si="320"/>
        <v>99.569943524230126</v>
      </c>
      <c r="H157" s="35">
        <v>84461</v>
      </c>
      <c r="I157" s="35">
        <f t="shared" si="321"/>
        <v>84461</v>
      </c>
      <c r="J157" s="35">
        <f t="shared" si="322"/>
        <v>84097.77</v>
      </c>
      <c r="K157" s="36">
        <f t="shared" si="323"/>
        <v>99.569943524230126</v>
      </c>
      <c r="L157" s="36">
        <f t="shared" si="324"/>
        <v>99.569943524230126</v>
      </c>
      <c r="M157" s="6"/>
      <c r="N157" s="4"/>
      <c r="O157"/>
      <c r="P157"/>
    </row>
    <row r="158" spans="1:16" s="5" customFormat="1" ht="63" x14ac:dyDescent="0.25">
      <c r="A158" s="34" t="s">
        <v>124</v>
      </c>
      <c r="B158" s="34" t="s">
        <v>125</v>
      </c>
      <c r="C158" s="35">
        <f>C160+C161</f>
        <v>156400</v>
      </c>
      <c r="D158" s="35">
        <f t="shared" ref="D158:E158" si="325">D160+D161</f>
        <v>156400</v>
      </c>
      <c r="E158" s="35">
        <f t="shared" si="325"/>
        <v>467029.68</v>
      </c>
      <c r="F158" s="36">
        <f t="shared" ref="F158" si="326">E158/C158*100</f>
        <v>298.6123273657289</v>
      </c>
      <c r="G158" s="36">
        <f t="shared" ref="G158" si="327">E158/D158*100</f>
        <v>298.6123273657289</v>
      </c>
      <c r="H158" s="35">
        <f>H160+H161</f>
        <v>156400</v>
      </c>
      <c r="I158" s="35">
        <f t="shared" ref="I158:J158" si="328">I160+I161</f>
        <v>156400</v>
      </c>
      <c r="J158" s="35">
        <f t="shared" si="328"/>
        <v>467029.68</v>
      </c>
      <c r="K158" s="36">
        <f t="shared" ref="K158" si="329">J158/H158*100</f>
        <v>298.6123273657289</v>
      </c>
      <c r="L158" s="36">
        <f t="shared" ref="L158" si="330">J158/I158*100</f>
        <v>298.6123273657289</v>
      </c>
      <c r="M158" s="6"/>
      <c r="N158" s="4"/>
      <c r="O158"/>
      <c r="P158"/>
    </row>
    <row r="159" spans="1:16" s="5" customFormat="1" ht="15.75" x14ac:dyDescent="0.25">
      <c r="A159" s="34"/>
      <c r="B159" s="34" t="s">
        <v>14</v>
      </c>
      <c r="C159" s="128"/>
      <c r="D159" s="37"/>
      <c r="E159" s="38"/>
      <c r="F159" s="119"/>
      <c r="G159" s="119"/>
      <c r="H159" s="128"/>
      <c r="I159" s="38"/>
      <c r="J159" s="38"/>
      <c r="K159" s="119"/>
      <c r="L159" s="119"/>
      <c r="M159" s="6"/>
      <c r="N159" s="4"/>
      <c r="O159"/>
      <c r="P159"/>
    </row>
    <row r="160" spans="1:16" s="5" customFormat="1" ht="51" customHeight="1" x14ac:dyDescent="0.25">
      <c r="A160" s="34"/>
      <c r="B160" s="34" t="s">
        <v>113</v>
      </c>
      <c r="C160" s="35">
        <v>134900</v>
      </c>
      <c r="D160" s="35">
        <v>134900</v>
      </c>
      <c r="E160" s="35">
        <v>302718.99</v>
      </c>
      <c r="F160" s="36">
        <f t="shared" ref="F160" si="331">E160/C160*100</f>
        <v>224.40251297257228</v>
      </c>
      <c r="G160" s="36">
        <f t="shared" ref="G160" si="332">E160/D160*100</f>
        <v>224.40251297257228</v>
      </c>
      <c r="H160" s="35">
        <v>134900</v>
      </c>
      <c r="I160" s="35">
        <f t="shared" ref="I160:J160" si="333">D160</f>
        <v>134900</v>
      </c>
      <c r="J160" s="35">
        <f t="shared" si="333"/>
        <v>302718.99</v>
      </c>
      <c r="K160" s="36">
        <f t="shared" ref="K160:K161" si="334">J160/H160*100</f>
        <v>224.40251297257228</v>
      </c>
      <c r="L160" s="36">
        <f t="shared" ref="L160:L161" si="335">J160/I160*100</f>
        <v>224.40251297257228</v>
      </c>
      <c r="M160" s="6"/>
      <c r="N160" s="4"/>
      <c r="O160"/>
      <c r="P160"/>
    </row>
    <row r="161" spans="1:16" s="5" customFormat="1" ht="38.25" customHeight="1" x14ac:dyDescent="0.25">
      <c r="A161" s="34"/>
      <c r="B161" s="34" t="s">
        <v>119</v>
      </c>
      <c r="C161" s="35">
        <v>21500</v>
      </c>
      <c r="D161" s="35">
        <v>21500</v>
      </c>
      <c r="E161" s="35">
        <v>164310.69</v>
      </c>
      <c r="F161" s="36">
        <f t="shared" ref="F161" si="336">E161/C161*100</f>
        <v>764.2357674418605</v>
      </c>
      <c r="G161" s="36">
        <f t="shared" ref="G161" si="337">E161/D161*100</f>
        <v>764.2357674418605</v>
      </c>
      <c r="H161" s="35">
        <v>21500</v>
      </c>
      <c r="I161" s="35">
        <f t="shared" ref="I161" si="338">D161</f>
        <v>21500</v>
      </c>
      <c r="J161" s="35">
        <f t="shared" ref="J161" si="339">E161</f>
        <v>164310.69</v>
      </c>
      <c r="K161" s="36">
        <f t="shared" si="334"/>
        <v>764.2357674418605</v>
      </c>
      <c r="L161" s="36">
        <f t="shared" si="335"/>
        <v>764.2357674418605</v>
      </c>
      <c r="M161" s="6"/>
      <c r="N161" s="4"/>
      <c r="O161"/>
      <c r="P161"/>
    </row>
    <row r="162" spans="1:16" s="5" customFormat="1" ht="19.5" customHeight="1" x14ac:dyDescent="0.25">
      <c r="A162" s="169" t="s">
        <v>131</v>
      </c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1"/>
      <c r="M162" s="6"/>
      <c r="N162" s="4"/>
      <c r="O162"/>
      <c r="P162"/>
    </row>
    <row r="163" spans="1:16" s="5" customFormat="1" ht="20.25" customHeight="1" x14ac:dyDescent="0.25">
      <c r="A163" s="163" t="s">
        <v>132</v>
      </c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5"/>
      <c r="M163" s="6"/>
      <c r="N163" s="4"/>
      <c r="O163"/>
      <c r="P163"/>
    </row>
    <row r="164" spans="1:16" s="5" customFormat="1" ht="15.75" x14ac:dyDescent="0.25">
      <c r="A164" s="34" t="s">
        <v>11</v>
      </c>
      <c r="B164" s="34"/>
      <c r="C164" s="35">
        <f>C166+C173</f>
        <v>1053344</v>
      </c>
      <c r="D164" s="35">
        <f>D166+D173</f>
        <v>1053344</v>
      </c>
      <c r="E164" s="35">
        <f>E166+E173</f>
        <v>1037294.4</v>
      </c>
      <c r="F164" s="36">
        <f t="shared" ref="F164" si="340">E164/C164*100</f>
        <v>98.476319227147073</v>
      </c>
      <c r="G164" s="36">
        <f t="shared" ref="G164" si="341">E164/D164*100</f>
        <v>98.476319227147073</v>
      </c>
      <c r="H164" s="35">
        <f>H166+H173</f>
        <v>1053344</v>
      </c>
      <c r="I164" s="35">
        <f>I166+I173</f>
        <v>1053344</v>
      </c>
      <c r="J164" s="35">
        <f>J166+J173</f>
        <v>1037294.4</v>
      </c>
      <c r="K164" s="36">
        <f t="shared" ref="K164" si="342">J164/H164*100</f>
        <v>98.476319227147073</v>
      </c>
      <c r="L164" s="36">
        <f t="shared" ref="L164" si="343">J164/I164*100</f>
        <v>98.476319227147073</v>
      </c>
      <c r="M164" s="6"/>
      <c r="N164" s="4"/>
      <c r="O164"/>
      <c r="P164"/>
    </row>
    <row r="165" spans="1:16" s="5" customFormat="1" ht="15.75" x14ac:dyDescent="0.25">
      <c r="A165" s="34" t="s">
        <v>12</v>
      </c>
      <c r="B165" s="34"/>
      <c r="C165" s="35"/>
      <c r="D165" s="37"/>
      <c r="E165" s="38"/>
      <c r="F165" s="119"/>
      <c r="G165" s="119"/>
      <c r="H165" s="35"/>
      <c r="I165" s="37"/>
      <c r="J165" s="38"/>
      <c r="K165" s="119"/>
      <c r="L165" s="119"/>
      <c r="M165" s="6"/>
      <c r="N165" s="4"/>
      <c r="O165"/>
      <c r="P165"/>
    </row>
    <row r="166" spans="1:16" s="5" customFormat="1" ht="78.75" x14ac:dyDescent="0.25">
      <c r="A166" s="34" t="s">
        <v>129</v>
      </c>
      <c r="B166" s="34" t="s">
        <v>133</v>
      </c>
      <c r="C166" s="35">
        <f>C168+C169+C170+C171+C172</f>
        <v>1048344</v>
      </c>
      <c r="D166" s="35">
        <f t="shared" ref="D166:E166" si="344">D168+D169+D170+D171+D172</f>
        <v>1048344</v>
      </c>
      <c r="E166" s="35">
        <f t="shared" si="344"/>
        <v>1032294.4</v>
      </c>
      <c r="F166" s="36">
        <f t="shared" ref="F166:F173" si="345">E166/C166*100</f>
        <v>98.469052143189643</v>
      </c>
      <c r="G166" s="36">
        <f t="shared" ref="G166:G173" si="346">E166/D166*100</f>
        <v>98.469052143189643</v>
      </c>
      <c r="H166" s="35">
        <f>H168+H169+H170+H171+H172</f>
        <v>1048344</v>
      </c>
      <c r="I166" s="35">
        <f t="shared" ref="I166:J166" si="347">I168+I169+I170+I171+I172</f>
        <v>1048344</v>
      </c>
      <c r="J166" s="35">
        <f t="shared" si="347"/>
        <v>1032294.4</v>
      </c>
      <c r="K166" s="36">
        <f t="shared" ref="K166" si="348">J166/H166*100</f>
        <v>98.469052143189643</v>
      </c>
      <c r="L166" s="36">
        <f t="shared" ref="L166" si="349">J166/I166*100</f>
        <v>98.469052143189643</v>
      </c>
      <c r="M166" s="6"/>
      <c r="N166" s="4"/>
      <c r="O166"/>
      <c r="P166"/>
    </row>
    <row r="167" spans="1:16" s="5" customFormat="1" ht="15.75" x14ac:dyDescent="0.25">
      <c r="A167" s="34"/>
      <c r="B167" s="34" t="s">
        <v>14</v>
      </c>
      <c r="C167" s="35"/>
      <c r="D167" s="37"/>
      <c r="E167" s="38"/>
      <c r="F167" s="36"/>
      <c r="G167" s="36"/>
      <c r="H167" s="35"/>
      <c r="I167" s="37"/>
      <c r="J167" s="38"/>
      <c r="K167" s="36"/>
      <c r="L167" s="36"/>
      <c r="M167" s="6"/>
      <c r="N167" s="4"/>
      <c r="O167"/>
      <c r="P167"/>
    </row>
    <row r="168" spans="1:16" s="5" customFormat="1" ht="15.75" x14ac:dyDescent="0.25">
      <c r="A168" s="34"/>
      <c r="B168" s="34" t="s">
        <v>87</v>
      </c>
      <c r="C168" s="35">
        <v>779386</v>
      </c>
      <c r="D168" s="35">
        <v>779386</v>
      </c>
      <c r="E168" s="35">
        <v>779382.4</v>
      </c>
      <c r="F168" s="36">
        <f t="shared" si="345"/>
        <v>99.99953809793864</v>
      </c>
      <c r="G168" s="36">
        <f t="shared" si="346"/>
        <v>99.99953809793864</v>
      </c>
      <c r="H168" s="35">
        <v>779386</v>
      </c>
      <c r="I168" s="35">
        <f t="shared" ref="I168:J173" si="350">D168</f>
        <v>779386</v>
      </c>
      <c r="J168" s="35">
        <f t="shared" si="350"/>
        <v>779382.4</v>
      </c>
      <c r="K168" s="36">
        <f t="shared" ref="K168:K172" si="351">J168/H168*100</f>
        <v>99.99953809793864</v>
      </c>
      <c r="L168" s="36">
        <f t="shared" ref="L168:L172" si="352">J168/I168*100</f>
        <v>99.99953809793864</v>
      </c>
      <c r="M168" s="6"/>
      <c r="N168" s="4"/>
      <c r="O168"/>
      <c r="P168"/>
    </row>
    <row r="169" spans="1:16" s="5" customFormat="1" ht="15.75" x14ac:dyDescent="0.25">
      <c r="A169" s="34"/>
      <c r="B169" s="34" t="s">
        <v>95</v>
      </c>
      <c r="C169" s="35">
        <v>123355</v>
      </c>
      <c r="D169" s="35">
        <v>123355</v>
      </c>
      <c r="E169" s="35">
        <v>123355</v>
      </c>
      <c r="F169" s="36">
        <f t="shared" si="345"/>
        <v>100</v>
      </c>
      <c r="G169" s="36">
        <f t="shared" si="346"/>
        <v>100</v>
      </c>
      <c r="H169" s="35">
        <v>123355</v>
      </c>
      <c r="I169" s="35">
        <f t="shared" si="350"/>
        <v>123355</v>
      </c>
      <c r="J169" s="35">
        <f t="shared" si="350"/>
        <v>123355</v>
      </c>
      <c r="K169" s="36">
        <f t="shared" si="351"/>
        <v>100</v>
      </c>
      <c r="L169" s="36">
        <f t="shared" si="352"/>
        <v>100</v>
      </c>
      <c r="M169" s="6"/>
      <c r="N169" s="4"/>
      <c r="O169"/>
      <c r="P169"/>
    </row>
    <row r="170" spans="1:16" s="5" customFormat="1" ht="15.75" x14ac:dyDescent="0.25">
      <c r="A170" s="34"/>
      <c r="B170" s="34" t="s">
        <v>134</v>
      </c>
      <c r="C170" s="35">
        <v>101500</v>
      </c>
      <c r="D170" s="35">
        <v>101500</v>
      </c>
      <c r="E170" s="35">
        <v>88700</v>
      </c>
      <c r="F170" s="36">
        <f t="shared" si="345"/>
        <v>87.389162561576356</v>
      </c>
      <c r="G170" s="36">
        <f t="shared" si="346"/>
        <v>87.389162561576356</v>
      </c>
      <c r="H170" s="35">
        <v>101500</v>
      </c>
      <c r="I170" s="35">
        <f t="shared" si="350"/>
        <v>101500</v>
      </c>
      <c r="J170" s="35">
        <f t="shared" si="350"/>
        <v>88700</v>
      </c>
      <c r="K170" s="36">
        <f t="shared" si="351"/>
        <v>87.389162561576356</v>
      </c>
      <c r="L170" s="36">
        <f t="shared" si="352"/>
        <v>87.389162561576356</v>
      </c>
      <c r="M170" s="6"/>
      <c r="N170" s="4"/>
      <c r="O170"/>
      <c r="P170"/>
    </row>
    <row r="171" spans="1:16" s="5" customFormat="1" ht="16.5" customHeight="1" x14ac:dyDescent="0.25">
      <c r="A171" s="34"/>
      <c r="B171" s="34" t="s">
        <v>114</v>
      </c>
      <c r="C171" s="35">
        <v>30287</v>
      </c>
      <c r="D171" s="35">
        <v>30287</v>
      </c>
      <c r="E171" s="35">
        <v>30287</v>
      </c>
      <c r="F171" s="36">
        <f t="shared" si="345"/>
        <v>100</v>
      </c>
      <c r="G171" s="36">
        <f t="shared" si="346"/>
        <v>100</v>
      </c>
      <c r="H171" s="35">
        <v>30287</v>
      </c>
      <c r="I171" s="35">
        <f t="shared" si="350"/>
        <v>30287</v>
      </c>
      <c r="J171" s="35">
        <f t="shared" si="350"/>
        <v>30287</v>
      </c>
      <c r="K171" s="36">
        <f t="shared" si="351"/>
        <v>100</v>
      </c>
      <c r="L171" s="36">
        <f t="shared" si="352"/>
        <v>100</v>
      </c>
      <c r="M171" s="6"/>
      <c r="N171" s="4"/>
      <c r="O171"/>
      <c r="P171"/>
    </row>
    <row r="172" spans="1:16" s="5" customFormat="1" ht="22.5" customHeight="1" x14ac:dyDescent="0.25">
      <c r="A172" s="34"/>
      <c r="B172" s="34" t="s">
        <v>135</v>
      </c>
      <c r="C172" s="35">
        <v>13816</v>
      </c>
      <c r="D172" s="35">
        <v>13816</v>
      </c>
      <c r="E172" s="35">
        <v>10570</v>
      </c>
      <c r="F172" s="36">
        <f t="shared" si="345"/>
        <v>76.505500868558201</v>
      </c>
      <c r="G172" s="36">
        <f t="shared" si="346"/>
        <v>76.505500868558201</v>
      </c>
      <c r="H172" s="35">
        <v>13816</v>
      </c>
      <c r="I172" s="35">
        <f t="shared" si="350"/>
        <v>13816</v>
      </c>
      <c r="J172" s="35">
        <f t="shared" si="350"/>
        <v>10570</v>
      </c>
      <c r="K172" s="36">
        <f t="shared" si="351"/>
        <v>76.505500868558201</v>
      </c>
      <c r="L172" s="36">
        <f t="shared" si="352"/>
        <v>76.505500868558201</v>
      </c>
      <c r="M172" s="6"/>
      <c r="N172" s="4"/>
      <c r="O172"/>
      <c r="P172"/>
    </row>
    <row r="173" spans="1:16" s="5" customFormat="1" ht="27.75" customHeight="1" x14ac:dyDescent="0.25">
      <c r="A173" s="34" t="s">
        <v>128</v>
      </c>
      <c r="B173" s="34" t="s">
        <v>95</v>
      </c>
      <c r="C173" s="35">
        <v>5000</v>
      </c>
      <c r="D173" s="35">
        <v>5000</v>
      </c>
      <c r="E173" s="35">
        <v>5000</v>
      </c>
      <c r="F173" s="36">
        <f t="shared" si="345"/>
        <v>100</v>
      </c>
      <c r="G173" s="36">
        <f t="shared" si="346"/>
        <v>100</v>
      </c>
      <c r="H173" s="35">
        <v>5000</v>
      </c>
      <c r="I173" s="35">
        <f t="shared" si="350"/>
        <v>5000</v>
      </c>
      <c r="J173" s="35">
        <f t="shared" si="350"/>
        <v>5000</v>
      </c>
      <c r="K173" s="36">
        <f t="shared" ref="K173" si="353">J173/H173*100</f>
        <v>100</v>
      </c>
      <c r="L173" s="36">
        <f t="shared" ref="L173" si="354">J173/I173*100</f>
        <v>100</v>
      </c>
      <c r="M173" s="6"/>
      <c r="N173" s="4"/>
      <c r="O173"/>
      <c r="P173"/>
    </row>
    <row r="174" spans="1:16" s="5" customFormat="1" ht="18.75" customHeight="1" x14ac:dyDescent="0.25">
      <c r="A174" s="169" t="s">
        <v>136</v>
      </c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1"/>
      <c r="M174" s="6"/>
      <c r="N174" s="4"/>
      <c r="O174"/>
      <c r="P174"/>
    </row>
    <row r="175" spans="1:16" s="5" customFormat="1" ht="21" customHeight="1" thickBot="1" x14ac:dyDescent="0.3">
      <c r="A175" s="163" t="s">
        <v>137</v>
      </c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5"/>
      <c r="M175" s="6"/>
      <c r="N175" s="4"/>
      <c r="O175"/>
      <c r="P175"/>
    </row>
    <row r="176" spans="1:16" s="5" customFormat="1" ht="16.5" thickBot="1" x14ac:dyDescent="0.3">
      <c r="A176" s="34" t="s">
        <v>138</v>
      </c>
      <c r="B176" s="34"/>
      <c r="C176" s="35">
        <f>C178+C185</f>
        <v>45699273.609999999</v>
      </c>
      <c r="D176" s="35">
        <f>D178+D185</f>
        <v>46696400.629999995</v>
      </c>
      <c r="E176" s="35">
        <f>E178+E185</f>
        <v>45468241.290000007</v>
      </c>
      <c r="F176" s="54">
        <f t="shared" ref="F176" si="355">E176/C176*100</f>
        <v>99.49445078280317</v>
      </c>
      <c r="G176" s="54">
        <f t="shared" ref="G176" si="356">E176/D176*100</f>
        <v>97.369905766974767</v>
      </c>
      <c r="H176" s="35">
        <f>H178+H185</f>
        <v>45699273.609999999</v>
      </c>
      <c r="I176" s="35">
        <f>I178+I185</f>
        <v>46696400.629999995</v>
      </c>
      <c r="J176" s="35">
        <f>J178+J185</f>
        <v>45468241.290000007</v>
      </c>
      <c r="K176" s="54">
        <f t="shared" ref="K176" si="357">J176/H176*100</f>
        <v>99.49445078280317</v>
      </c>
      <c r="L176" s="54">
        <f t="shared" ref="L176" si="358">J176/I176*100</f>
        <v>97.369905766974767</v>
      </c>
      <c r="M176" s="6"/>
      <c r="N176" s="4"/>
      <c r="O176"/>
      <c r="P176"/>
    </row>
    <row r="177" spans="1:16" s="5" customFormat="1" ht="16.5" thickBot="1" x14ac:dyDescent="0.3">
      <c r="A177" s="34" t="s">
        <v>12</v>
      </c>
      <c r="B177" s="34"/>
      <c r="C177" s="35"/>
      <c r="D177" s="37"/>
      <c r="E177" s="38"/>
      <c r="F177" s="119"/>
      <c r="G177" s="119"/>
      <c r="H177" s="35"/>
      <c r="I177" s="37"/>
      <c r="J177" s="38"/>
      <c r="K177" s="119"/>
      <c r="L177" s="119"/>
      <c r="M177" s="6"/>
      <c r="N177" s="4"/>
      <c r="O177"/>
      <c r="P177"/>
    </row>
    <row r="178" spans="1:16" s="5" customFormat="1" ht="16.5" thickBot="1" x14ac:dyDescent="0.3">
      <c r="A178" s="34" t="s">
        <v>83</v>
      </c>
      <c r="B178" s="35" t="s">
        <v>87</v>
      </c>
      <c r="C178" s="35">
        <f>C180+C181+C182+C183+C184</f>
        <v>25118916.02</v>
      </c>
      <c r="D178" s="35">
        <f t="shared" ref="D178:E178" si="359">D180+D181+D182+D183+D184</f>
        <v>25126624.02</v>
      </c>
      <c r="E178" s="35">
        <f t="shared" si="359"/>
        <v>25084865.920000002</v>
      </c>
      <c r="F178" s="54">
        <f t="shared" ref="F178:F184" si="360">E178/C178*100</f>
        <v>99.864444389348307</v>
      </c>
      <c r="G178" s="54">
        <f t="shared" ref="G178:G184" si="361">E178/D178*100</f>
        <v>99.833809349131982</v>
      </c>
      <c r="H178" s="35">
        <f>H180+H181+H182+H183+H184</f>
        <v>25118916.02</v>
      </c>
      <c r="I178" s="35">
        <f t="shared" ref="I178:J178" si="362">I180+I181+I182+I183+I184</f>
        <v>25126624.02</v>
      </c>
      <c r="J178" s="35">
        <f t="shared" si="362"/>
        <v>25084865.920000002</v>
      </c>
      <c r="K178" s="54">
        <f t="shared" ref="K178" si="363">J178/H178*100</f>
        <v>99.864444389348307</v>
      </c>
      <c r="L178" s="54">
        <f t="shared" ref="L178" si="364">J178/I178*100</f>
        <v>99.833809349131982</v>
      </c>
      <c r="M178" s="6"/>
      <c r="N178" s="4"/>
      <c r="O178"/>
      <c r="P178"/>
    </row>
    <row r="179" spans="1:16" s="5" customFormat="1" ht="16.5" thickBot="1" x14ac:dyDescent="0.3">
      <c r="A179" s="34" t="s">
        <v>139</v>
      </c>
      <c r="B179" s="34"/>
      <c r="C179" s="35"/>
      <c r="D179" s="37"/>
      <c r="E179" s="38"/>
      <c r="F179" s="54"/>
      <c r="G179" s="54"/>
      <c r="H179" s="35"/>
      <c r="I179" s="37"/>
      <c r="J179" s="38"/>
      <c r="K179" s="54"/>
      <c r="L179" s="54"/>
      <c r="M179" s="6"/>
      <c r="N179" s="4"/>
      <c r="O179"/>
      <c r="P179"/>
    </row>
    <row r="180" spans="1:16" s="5" customFormat="1" ht="32.25" thickBot="1" x14ac:dyDescent="0.3">
      <c r="A180" s="34" t="s">
        <v>145</v>
      </c>
      <c r="B180" s="35" t="s">
        <v>87</v>
      </c>
      <c r="C180" s="35">
        <v>20119024.02</v>
      </c>
      <c r="D180" s="35">
        <v>20122424.02</v>
      </c>
      <c r="E180" s="35">
        <v>20095144.420000002</v>
      </c>
      <c r="F180" s="54">
        <f t="shared" si="360"/>
        <v>99.881308357819648</v>
      </c>
      <c r="G180" s="54">
        <f t="shared" si="361"/>
        <v>99.864431839956836</v>
      </c>
      <c r="H180" s="35">
        <v>20119024.02</v>
      </c>
      <c r="I180" s="35">
        <f t="shared" ref="I180:I182" si="365">D180</f>
        <v>20122424.02</v>
      </c>
      <c r="J180" s="35">
        <f t="shared" ref="J180:J182" si="366">E180</f>
        <v>20095144.420000002</v>
      </c>
      <c r="K180" s="54">
        <f t="shared" ref="K180:K184" si="367">J180/H180*100</f>
        <v>99.881308357819648</v>
      </c>
      <c r="L180" s="54">
        <f t="shared" ref="L180:L184" si="368">J180/I180*100</f>
        <v>99.864431839956836</v>
      </c>
      <c r="M180" s="6"/>
      <c r="N180" s="4"/>
      <c r="O180"/>
      <c r="P180"/>
    </row>
    <row r="181" spans="1:16" s="5" customFormat="1" ht="79.5" thickBot="1" x14ac:dyDescent="0.3">
      <c r="A181" s="34" t="s">
        <v>146</v>
      </c>
      <c r="B181" s="35" t="s">
        <v>87</v>
      </c>
      <c r="C181" s="35">
        <v>4614346</v>
      </c>
      <c r="D181" s="35">
        <v>4618654</v>
      </c>
      <c r="E181" s="35">
        <v>4604632.82</v>
      </c>
      <c r="F181" s="54">
        <f t="shared" si="360"/>
        <v>99.789500397239394</v>
      </c>
      <c r="G181" s="54">
        <f t="shared" si="361"/>
        <v>99.696422810628377</v>
      </c>
      <c r="H181" s="35">
        <v>4614346</v>
      </c>
      <c r="I181" s="35">
        <f t="shared" si="365"/>
        <v>4618654</v>
      </c>
      <c r="J181" s="35">
        <f t="shared" si="366"/>
        <v>4604632.82</v>
      </c>
      <c r="K181" s="54">
        <f t="shared" si="367"/>
        <v>99.789500397239394</v>
      </c>
      <c r="L181" s="54">
        <f t="shared" si="368"/>
        <v>99.696422810628377</v>
      </c>
      <c r="M181" s="6"/>
      <c r="N181" s="4"/>
      <c r="O181"/>
      <c r="P181"/>
    </row>
    <row r="182" spans="1:16" s="5" customFormat="1" ht="158.25" thickBot="1" x14ac:dyDescent="0.3">
      <c r="A182" s="34" t="s">
        <v>141</v>
      </c>
      <c r="B182" s="35" t="s">
        <v>87</v>
      </c>
      <c r="C182" s="35">
        <v>217149</v>
      </c>
      <c r="D182" s="35">
        <v>217149</v>
      </c>
      <c r="E182" s="35">
        <v>217149</v>
      </c>
      <c r="F182" s="54">
        <f t="shared" si="360"/>
        <v>100</v>
      </c>
      <c r="G182" s="54">
        <f t="shared" si="361"/>
        <v>100</v>
      </c>
      <c r="H182" s="35">
        <v>217149</v>
      </c>
      <c r="I182" s="35">
        <f t="shared" si="365"/>
        <v>217149</v>
      </c>
      <c r="J182" s="35">
        <f t="shared" si="366"/>
        <v>217149</v>
      </c>
      <c r="K182" s="54">
        <f t="shared" si="367"/>
        <v>100</v>
      </c>
      <c r="L182" s="54">
        <f t="shared" si="368"/>
        <v>100</v>
      </c>
      <c r="M182" s="6"/>
      <c r="N182" s="4"/>
      <c r="O182"/>
      <c r="P182"/>
    </row>
    <row r="183" spans="1:16" s="5" customFormat="1" ht="69.75" customHeight="1" thickBot="1" x14ac:dyDescent="0.3">
      <c r="A183" s="34" t="s">
        <v>142</v>
      </c>
      <c r="B183" s="35" t="s">
        <v>87</v>
      </c>
      <c r="C183" s="35">
        <v>157682</v>
      </c>
      <c r="D183" s="35">
        <v>157682</v>
      </c>
      <c r="E183" s="35">
        <v>157283.01999999999</v>
      </c>
      <c r="F183" s="54">
        <f t="shared" si="360"/>
        <v>99.746971753275574</v>
      </c>
      <c r="G183" s="54">
        <f t="shared" si="361"/>
        <v>99.746971753275574</v>
      </c>
      <c r="H183" s="35">
        <v>157682</v>
      </c>
      <c r="I183" s="35">
        <f t="shared" ref="I183:I184" si="369">D183</f>
        <v>157682</v>
      </c>
      <c r="J183" s="35">
        <f t="shared" ref="J183:J184" si="370">E183</f>
        <v>157283.01999999999</v>
      </c>
      <c r="K183" s="54">
        <f t="shared" si="367"/>
        <v>99.746971753275574</v>
      </c>
      <c r="L183" s="54">
        <f t="shared" si="368"/>
        <v>99.746971753275574</v>
      </c>
      <c r="M183" s="6"/>
      <c r="N183" s="4"/>
      <c r="O183"/>
      <c r="P183"/>
    </row>
    <row r="184" spans="1:16" s="5" customFormat="1" ht="42.75" customHeight="1" thickBot="1" x14ac:dyDescent="0.3">
      <c r="A184" s="34" t="s">
        <v>143</v>
      </c>
      <c r="B184" s="35" t="s">
        <v>87</v>
      </c>
      <c r="C184" s="35">
        <v>10715</v>
      </c>
      <c r="D184" s="35">
        <v>10715</v>
      </c>
      <c r="E184" s="35">
        <v>10656.66</v>
      </c>
      <c r="F184" s="54">
        <f t="shared" si="360"/>
        <v>99.455529631357905</v>
      </c>
      <c r="G184" s="54">
        <f t="shared" si="361"/>
        <v>99.455529631357905</v>
      </c>
      <c r="H184" s="35">
        <v>10715</v>
      </c>
      <c r="I184" s="35">
        <f t="shared" si="369"/>
        <v>10715</v>
      </c>
      <c r="J184" s="35">
        <f t="shared" si="370"/>
        <v>10656.66</v>
      </c>
      <c r="K184" s="54">
        <f t="shared" si="367"/>
        <v>99.455529631357905</v>
      </c>
      <c r="L184" s="54">
        <f t="shared" si="368"/>
        <v>99.455529631357905</v>
      </c>
      <c r="M184" s="6"/>
      <c r="N184" s="4"/>
      <c r="O184"/>
      <c r="P184"/>
    </row>
    <row r="185" spans="1:16" s="5" customFormat="1" ht="32.25" thickBot="1" x14ac:dyDescent="0.3">
      <c r="A185" s="34" t="s">
        <v>116</v>
      </c>
      <c r="B185" s="34" t="s">
        <v>144</v>
      </c>
      <c r="C185" s="35">
        <f>C187+C188+C189+C190+C191+C192+C193</f>
        <v>20580357.590000004</v>
      </c>
      <c r="D185" s="35">
        <f>D187+D188+D189+D190+D191+D192+D193</f>
        <v>21569776.609999999</v>
      </c>
      <c r="E185" s="35">
        <f>E187+E188+E189+E190+E191+E192+E193</f>
        <v>20383375.370000001</v>
      </c>
      <c r="F185" s="54">
        <f t="shared" ref="F185:F192" si="371">E185/C185*100</f>
        <v>99.042862986522081</v>
      </c>
      <c r="G185" s="54">
        <f t="shared" ref="G185:G192" si="372">E185/D185*100</f>
        <v>94.499705483968853</v>
      </c>
      <c r="H185" s="35">
        <f>H187+H188+H189+H190+H191+H192+H193</f>
        <v>20580357.590000004</v>
      </c>
      <c r="I185" s="35">
        <f>I187+I188+I189+I190+I191+I192+I193</f>
        <v>21569776.609999999</v>
      </c>
      <c r="J185" s="35">
        <f>J187+J188+J189+J190+J191+J192+J193</f>
        <v>20383375.370000001</v>
      </c>
      <c r="K185" s="54">
        <f t="shared" ref="K185" si="373">J185/H185*100</f>
        <v>99.042862986522081</v>
      </c>
      <c r="L185" s="54">
        <f t="shared" ref="L185" si="374">J185/I185*100</f>
        <v>94.499705483968853</v>
      </c>
      <c r="M185" s="6"/>
      <c r="N185" s="4"/>
      <c r="O185"/>
      <c r="P185"/>
    </row>
    <row r="186" spans="1:16" s="5" customFormat="1" ht="16.5" thickBot="1" x14ac:dyDescent="0.3">
      <c r="A186" s="34"/>
      <c r="B186" s="34" t="s">
        <v>14</v>
      </c>
      <c r="C186" s="35"/>
      <c r="D186" s="37"/>
      <c r="E186" s="38"/>
      <c r="F186" s="54"/>
      <c r="G186" s="54"/>
      <c r="H186" s="35"/>
      <c r="I186" s="37"/>
      <c r="J186" s="38"/>
      <c r="K186" s="54"/>
      <c r="L186" s="54"/>
      <c r="M186" s="6"/>
      <c r="N186" s="4"/>
      <c r="O186"/>
      <c r="P186"/>
    </row>
    <row r="187" spans="1:16" s="5" customFormat="1" ht="22.5" customHeight="1" thickBot="1" x14ac:dyDescent="0.3">
      <c r="A187" s="34"/>
      <c r="B187" s="34" t="s">
        <v>118</v>
      </c>
      <c r="C187" s="35">
        <v>973630</v>
      </c>
      <c r="D187" s="35">
        <v>1277184.8799999999</v>
      </c>
      <c r="E187" s="35">
        <v>1268806.55</v>
      </c>
      <c r="F187" s="54">
        <f t="shared" si="371"/>
        <v>130.31711738545445</v>
      </c>
      <c r="G187" s="54">
        <f t="shared" si="372"/>
        <v>99.344000220234378</v>
      </c>
      <c r="H187" s="35">
        <v>973630</v>
      </c>
      <c r="I187" s="35">
        <f t="shared" ref="I187:J187" si="375">D187</f>
        <v>1277184.8799999999</v>
      </c>
      <c r="J187" s="35">
        <f t="shared" si="375"/>
        <v>1268806.55</v>
      </c>
      <c r="K187" s="54">
        <f t="shared" ref="K187:K192" si="376">J187/H187*100</f>
        <v>130.31711738545445</v>
      </c>
      <c r="L187" s="54">
        <f t="shared" ref="L187:L193" si="377">J187/I187*100</f>
        <v>99.344000220234378</v>
      </c>
      <c r="M187" s="6"/>
      <c r="N187" s="4"/>
      <c r="O187"/>
      <c r="P187"/>
    </row>
    <row r="188" spans="1:16" s="5" customFormat="1" ht="21" customHeight="1" thickBot="1" x14ac:dyDescent="0.3">
      <c r="A188" s="34"/>
      <c r="B188" s="34" t="s">
        <v>103</v>
      </c>
      <c r="C188" s="35">
        <v>4396525.7300000004</v>
      </c>
      <c r="D188" s="35">
        <v>4195752.2</v>
      </c>
      <c r="E188" s="35">
        <v>3768563.73</v>
      </c>
      <c r="F188" s="54">
        <f t="shared" si="371"/>
        <v>85.71685829756305</v>
      </c>
      <c r="G188" s="54">
        <f t="shared" si="372"/>
        <v>89.81854862639409</v>
      </c>
      <c r="H188" s="35">
        <v>4396525.7300000004</v>
      </c>
      <c r="I188" s="35">
        <f t="shared" ref="I188:I193" si="378">D188</f>
        <v>4195752.2</v>
      </c>
      <c r="J188" s="35">
        <f t="shared" ref="J188:J193" si="379">E188</f>
        <v>3768563.73</v>
      </c>
      <c r="K188" s="54">
        <f t="shared" si="376"/>
        <v>85.71685829756305</v>
      </c>
      <c r="L188" s="54">
        <f t="shared" si="377"/>
        <v>89.81854862639409</v>
      </c>
      <c r="M188" s="6"/>
      <c r="N188" s="4"/>
      <c r="O188"/>
      <c r="P188"/>
    </row>
    <row r="189" spans="1:16" s="5" customFormat="1" ht="32.25" thickBot="1" x14ac:dyDescent="0.3">
      <c r="A189" s="34"/>
      <c r="B189" s="34" t="s">
        <v>104</v>
      </c>
      <c r="C189" s="35">
        <v>1116971.8799999999</v>
      </c>
      <c r="D189" s="35">
        <v>1121091.6100000001</v>
      </c>
      <c r="E189" s="35">
        <v>1120794.8899999999</v>
      </c>
      <c r="F189" s="54">
        <f t="shared" si="371"/>
        <v>100.34226555461719</v>
      </c>
      <c r="G189" s="54">
        <f t="shared" si="372"/>
        <v>99.973532939025361</v>
      </c>
      <c r="H189" s="35">
        <v>1116971.8799999999</v>
      </c>
      <c r="I189" s="35">
        <f t="shared" si="378"/>
        <v>1121091.6100000001</v>
      </c>
      <c r="J189" s="35">
        <f t="shared" si="379"/>
        <v>1120794.8899999999</v>
      </c>
      <c r="K189" s="54">
        <f t="shared" si="376"/>
        <v>100.34226555461719</v>
      </c>
      <c r="L189" s="54">
        <f t="shared" si="377"/>
        <v>99.973532939025361</v>
      </c>
      <c r="M189" s="6"/>
      <c r="N189" s="4"/>
      <c r="O189"/>
      <c r="P189"/>
    </row>
    <row r="190" spans="1:16" s="5" customFormat="1" ht="32.25" thickBot="1" x14ac:dyDescent="0.3">
      <c r="A190" s="34"/>
      <c r="B190" s="34" t="s">
        <v>119</v>
      </c>
      <c r="C190" s="35">
        <v>1776972.91</v>
      </c>
      <c r="D190" s="35">
        <v>2057480.12</v>
      </c>
      <c r="E190" s="35">
        <v>2022747.12</v>
      </c>
      <c r="F190" s="54">
        <f t="shared" si="371"/>
        <v>113.8310611611969</v>
      </c>
      <c r="G190" s="54">
        <f t="shared" si="372"/>
        <v>98.311867042486895</v>
      </c>
      <c r="H190" s="35">
        <v>1776972.91</v>
      </c>
      <c r="I190" s="35">
        <f t="shared" si="378"/>
        <v>2057480.12</v>
      </c>
      <c r="J190" s="35">
        <f t="shared" si="379"/>
        <v>2022747.12</v>
      </c>
      <c r="K190" s="54">
        <f t="shared" si="376"/>
        <v>113.8310611611969</v>
      </c>
      <c r="L190" s="94">
        <f t="shared" si="377"/>
        <v>98.311867042486895</v>
      </c>
      <c r="M190" s="6"/>
      <c r="N190" s="4"/>
      <c r="O190"/>
      <c r="P190"/>
    </row>
    <row r="191" spans="1:16" s="5" customFormat="1" ht="24" customHeight="1" thickBot="1" x14ac:dyDescent="0.3">
      <c r="A191" s="34"/>
      <c r="B191" s="34" t="s">
        <v>105</v>
      </c>
      <c r="C191" s="35">
        <v>6056587.3200000003</v>
      </c>
      <c r="D191" s="35">
        <v>6893079.5</v>
      </c>
      <c r="E191" s="35">
        <v>6780206.1900000004</v>
      </c>
      <c r="F191" s="54">
        <f t="shared" si="371"/>
        <v>111.94763373773995</v>
      </c>
      <c r="G191" s="54">
        <f t="shared" si="372"/>
        <v>98.362512575112476</v>
      </c>
      <c r="H191" s="35">
        <v>6056587.3200000003</v>
      </c>
      <c r="I191" s="35">
        <f t="shared" si="378"/>
        <v>6893079.5</v>
      </c>
      <c r="J191" s="35">
        <f t="shared" si="379"/>
        <v>6780206.1900000004</v>
      </c>
      <c r="K191" s="54">
        <f t="shared" si="376"/>
        <v>111.94763373773995</v>
      </c>
      <c r="L191" s="95">
        <f t="shared" si="377"/>
        <v>98.362512575112476</v>
      </c>
      <c r="M191" s="6"/>
      <c r="N191" s="4"/>
      <c r="O191"/>
      <c r="P191"/>
    </row>
    <row r="192" spans="1:16" s="5" customFormat="1" ht="32.25" thickBot="1" x14ac:dyDescent="0.3">
      <c r="A192" s="129"/>
      <c r="B192" s="129" t="s">
        <v>120</v>
      </c>
      <c r="C192" s="93">
        <v>4091544.26</v>
      </c>
      <c r="D192" s="93">
        <v>4012679.89</v>
      </c>
      <c r="E192" s="93">
        <v>3421177.78</v>
      </c>
      <c r="F192" s="94">
        <f t="shared" si="371"/>
        <v>83.615807690175146</v>
      </c>
      <c r="G192" s="94">
        <f t="shared" si="372"/>
        <v>85.259175259056107</v>
      </c>
      <c r="H192" s="35">
        <v>4091544.26</v>
      </c>
      <c r="I192" s="35">
        <f t="shared" si="378"/>
        <v>4012679.89</v>
      </c>
      <c r="J192" s="35">
        <f t="shared" si="379"/>
        <v>3421177.78</v>
      </c>
      <c r="K192" s="54">
        <f t="shared" si="376"/>
        <v>83.615807690175146</v>
      </c>
      <c r="L192" s="95">
        <f t="shared" si="377"/>
        <v>85.259175259056107</v>
      </c>
      <c r="M192" s="6"/>
      <c r="N192" s="4"/>
      <c r="O192"/>
      <c r="P192"/>
    </row>
    <row r="193" spans="1:17" s="14" customFormat="1" ht="16.5" thickBot="1" x14ac:dyDescent="0.3">
      <c r="A193" s="34"/>
      <c r="B193" s="34" t="s">
        <v>121</v>
      </c>
      <c r="C193" s="35">
        <v>2168125.4900000002</v>
      </c>
      <c r="D193" s="35">
        <v>2012508.41</v>
      </c>
      <c r="E193" s="35">
        <v>2001079.11</v>
      </c>
      <c r="F193" s="95">
        <f>E193/C193*100</f>
        <v>92.295354638351668</v>
      </c>
      <c r="G193" s="95">
        <f t="shared" ref="G193" si="380">E193/D193*100</f>
        <v>99.432086845291749</v>
      </c>
      <c r="H193" s="35">
        <v>2168125.4900000002</v>
      </c>
      <c r="I193" s="35">
        <f t="shared" si="378"/>
        <v>2012508.41</v>
      </c>
      <c r="J193" s="35">
        <f t="shared" si="379"/>
        <v>2001079.11</v>
      </c>
      <c r="K193" s="135">
        <f>J193/H193*100</f>
        <v>92.295354638351668</v>
      </c>
      <c r="L193" s="95">
        <f t="shared" si="377"/>
        <v>99.432086845291749</v>
      </c>
      <c r="M193" s="86"/>
      <c r="N193" s="136"/>
      <c r="O193" s="15"/>
      <c r="P193" s="15"/>
      <c r="Q193" s="16"/>
    </row>
    <row r="194" spans="1:17" s="4" customFormat="1" ht="15.75" x14ac:dyDescent="0.25">
      <c r="A194" s="88"/>
      <c r="B194" s="87"/>
      <c r="C194" s="85"/>
      <c r="D194" s="85"/>
      <c r="E194" s="86"/>
      <c r="F194" s="89"/>
      <c r="G194" s="90"/>
      <c r="H194" s="131"/>
      <c r="I194" s="131"/>
      <c r="J194" s="131"/>
      <c r="K194" s="132"/>
      <c r="L194" s="132"/>
      <c r="M194" s="6"/>
      <c r="O194"/>
      <c r="P194"/>
      <c r="Q194" s="5"/>
    </row>
    <row r="195" spans="1:17" s="4" customFormat="1" ht="15.75" x14ac:dyDescent="0.25">
      <c r="A195" s="88"/>
      <c r="B195" s="87"/>
      <c r="C195" s="85"/>
      <c r="D195" s="85"/>
      <c r="E195" s="86"/>
      <c r="F195" s="89"/>
      <c r="G195" s="90"/>
      <c r="H195" s="131"/>
      <c r="I195" s="131"/>
      <c r="J195" s="131"/>
      <c r="K195" s="132"/>
      <c r="L195" s="132"/>
      <c r="M195" s="6"/>
      <c r="O195"/>
      <c r="P195"/>
      <c r="Q195" s="5"/>
    </row>
    <row r="196" spans="1:17" s="4" customFormat="1" ht="15.75" x14ac:dyDescent="0.25">
      <c r="A196" s="88"/>
      <c r="B196" s="87" t="s">
        <v>13</v>
      </c>
      <c r="C196" s="91"/>
      <c r="D196" s="91"/>
      <c r="E196" s="92"/>
      <c r="F196" s="89"/>
      <c r="G196" s="90"/>
      <c r="H196" s="133"/>
      <c r="I196" s="133"/>
      <c r="J196" s="133"/>
      <c r="K196" s="134"/>
      <c r="L196" s="134"/>
      <c r="M196" s="6"/>
      <c r="O196"/>
      <c r="P196"/>
      <c r="Q196" s="5"/>
    </row>
    <row r="197" spans="1:17" s="4" customFormat="1" x14ac:dyDescent="0.25">
      <c r="B197" s="27"/>
      <c r="E197" s="6"/>
      <c r="F197" s="6"/>
      <c r="G197" s="6"/>
      <c r="H197" s="83"/>
      <c r="I197" s="83"/>
      <c r="J197" s="83"/>
      <c r="K197" s="83"/>
      <c r="L197" s="83"/>
      <c r="M197" s="6"/>
      <c r="O197"/>
      <c r="P197"/>
      <c r="Q197" s="5"/>
    </row>
    <row r="198" spans="1:17" s="4" customFormat="1" x14ac:dyDescent="0.25">
      <c r="B198" s="27"/>
      <c r="E198" s="6"/>
      <c r="F198" s="6"/>
      <c r="G198" s="6"/>
      <c r="H198" s="83"/>
      <c r="I198" s="83"/>
      <c r="J198" s="83"/>
      <c r="K198" s="83"/>
      <c r="L198" s="83"/>
      <c r="M198" s="6"/>
      <c r="O198"/>
      <c r="P198"/>
      <c r="Q198" s="5"/>
    </row>
    <row r="199" spans="1:17" s="4" customFormat="1" x14ac:dyDescent="0.25">
      <c r="B199" s="27"/>
      <c r="E199" s="6"/>
      <c r="F199" s="6"/>
      <c r="G199" s="6"/>
      <c r="H199" s="83"/>
      <c r="I199" s="83"/>
      <c r="J199" s="83"/>
      <c r="K199" s="83"/>
      <c r="L199" s="83"/>
      <c r="M199" s="6"/>
      <c r="O199"/>
      <c r="P199"/>
      <c r="Q199" s="5"/>
    </row>
    <row r="200" spans="1:17" s="4" customFormat="1" x14ac:dyDescent="0.25">
      <c r="B200" s="27"/>
      <c r="E200" s="6"/>
      <c r="F200" s="6"/>
      <c r="G200" s="6"/>
      <c r="H200" s="83"/>
      <c r="I200" s="83"/>
      <c r="J200" s="83"/>
      <c r="K200" s="83"/>
      <c r="L200" s="83"/>
      <c r="M200" s="6"/>
      <c r="O200"/>
      <c r="P200"/>
      <c r="Q200" s="5"/>
    </row>
    <row r="201" spans="1:17" s="4" customFormat="1" x14ac:dyDescent="0.25">
      <c r="B201" s="27"/>
      <c r="E201" s="6"/>
      <c r="F201" s="6"/>
      <c r="G201" s="6"/>
      <c r="H201" s="83"/>
      <c r="I201" s="83"/>
      <c r="J201" s="83"/>
      <c r="K201" s="83"/>
      <c r="L201" s="83"/>
      <c r="M201" s="6"/>
      <c r="O201"/>
      <c r="P201"/>
      <c r="Q201" s="5"/>
    </row>
    <row r="202" spans="1:17" s="4" customFormat="1" x14ac:dyDescent="0.25">
      <c r="B202" s="27"/>
      <c r="E202" s="6"/>
      <c r="F202" s="6"/>
      <c r="G202" s="6"/>
      <c r="H202" s="83"/>
      <c r="I202" s="83"/>
      <c r="J202" s="83"/>
      <c r="K202" s="83"/>
      <c r="L202" s="83"/>
      <c r="M202" s="6"/>
      <c r="O202"/>
      <c r="P202"/>
      <c r="Q202" s="5"/>
    </row>
    <row r="203" spans="1:17" s="4" customFormat="1" x14ac:dyDescent="0.25">
      <c r="B203" s="27"/>
      <c r="E203" s="6"/>
      <c r="F203" s="6"/>
      <c r="G203" s="6"/>
      <c r="H203" s="83"/>
      <c r="I203" s="83"/>
      <c r="J203" s="83"/>
      <c r="K203" s="83"/>
      <c r="L203" s="83"/>
      <c r="M203" s="6"/>
      <c r="O203"/>
      <c r="P203"/>
      <c r="Q203" s="5"/>
    </row>
    <row r="204" spans="1:17" s="4" customFormat="1" x14ac:dyDescent="0.25">
      <c r="B204" s="27"/>
      <c r="E204" s="6"/>
      <c r="F204" s="6"/>
      <c r="G204" s="6"/>
      <c r="H204" s="83"/>
      <c r="I204" s="83"/>
      <c r="J204" s="83"/>
      <c r="K204" s="83"/>
      <c r="L204" s="83"/>
      <c r="M204" s="6"/>
      <c r="O204"/>
      <c r="P204"/>
      <c r="Q204" s="5"/>
    </row>
    <row r="205" spans="1:17" s="4" customFormat="1" x14ac:dyDescent="0.25">
      <c r="B205" s="27"/>
      <c r="E205" s="6"/>
      <c r="F205" s="6"/>
      <c r="G205" s="6"/>
      <c r="H205" s="83"/>
      <c r="I205" s="83"/>
      <c r="J205" s="83"/>
      <c r="K205" s="83"/>
      <c r="L205" s="83"/>
      <c r="M205" s="6"/>
      <c r="O205"/>
      <c r="P205"/>
      <c r="Q205" s="5"/>
    </row>
    <row r="206" spans="1:17" s="4" customFormat="1" x14ac:dyDescent="0.25">
      <c r="B206" s="27"/>
      <c r="E206" s="6"/>
      <c r="F206" s="6"/>
      <c r="G206" s="6"/>
      <c r="H206" s="83"/>
      <c r="I206" s="83"/>
      <c r="J206" s="83"/>
      <c r="K206" s="83"/>
      <c r="L206" s="83"/>
      <c r="M206" s="6"/>
      <c r="O206"/>
      <c r="P206"/>
      <c r="Q206" s="5"/>
    </row>
    <row r="207" spans="1:17" s="4" customFormat="1" x14ac:dyDescent="0.25">
      <c r="B207" s="27"/>
      <c r="E207" s="6"/>
      <c r="F207" s="6"/>
      <c r="G207" s="6"/>
      <c r="H207" s="83"/>
      <c r="I207" s="83"/>
      <c r="J207" s="83"/>
      <c r="K207" s="83"/>
      <c r="L207" s="83"/>
      <c r="M207" s="6"/>
      <c r="O207"/>
      <c r="P207"/>
      <c r="Q207" s="5"/>
    </row>
    <row r="208" spans="1:17" s="4" customFormat="1" x14ac:dyDescent="0.25">
      <c r="B208" s="27"/>
      <c r="E208" s="6"/>
      <c r="F208" s="6"/>
      <c r="G208" s="6"/>
      <c r="H208" s="83"/>
      <c r="I208" s="83"/>
      <c r="J208" s="83"/>
      <c r="K208" s="83"/>
      <c r="L208" s="83"/>
      <c r="M208" s="6"/>
      <c r="O208"/>
      <c r="P208"/>
      <c r="Q208" s="5"/>
    </row>
    <row r="209" spans="2:17" s="4" customFormat="1" x14ac:dyDescent="0.25">
      <c r="B209" s="27"/>
      <c r="E209" s="6"/>
      <c r="F209" s="6"/>
      <c r="G209" s="6"/>
      <c r="H209" s="83"/>
      <c r="I209" s="83"/>
      <c r="J209" s="83"/>
      <c r="K209" s="83"/>
      <c r="L209" s="83"/>
      <c r="M209" s="6"/>
      <c r="O209"/>
      <c r="P209"/>
      <c r="Q209" s="5"/>
    </row>
    <row r="210" spans="2:17" s="4" customFormat="1" x14ac:dyDescent="0.25">
      <c r="B210" s="27"/>
      <c r="E210" s="6"/>
      <c r="F210" s="6"/>
      <c r="G210" s="6"/>
      <c r="H210" s="83"/>
      <c r="I210" s="83"/>
      <c r="J210" s="83"/>
      <c r="K210" s="83"/>
      <c r="L210" s="83"/>
      <c r="M210" s="6"/>
      <c r="O210"/>
      <c r="P210"/>
      <c r="Q210" s="5"/>
    </row>
    <row r="211" spans="2:17" s="4" customFormat="1" x14ac:dyDescent="0.25">
      <c r="B211" s="27"/>
      <c r="E211" s="6"/>
      <c r="F211" s="6"/>
      <c r="G211" s="6"/>
      <c r="H211" s="83"/>
      <c r="I211" s="83"/>
      <c r="J211" s="83"/>
      <c r="K211" s="83"/>
      <c r="L211" s="83"/>
      <c r="M211" s="6"/>
      <c r="O211"/>
      <c r="P211"/>
      <c r="Q211" s="5"/>
    </row>
    <row r="212" spans="2:17" s="4" customFormat="1" x14ac:dyDescent="0.25">
      <c r="B212" s="27"/>
      <c r="E212" s="6"/>
      <c r="F212" s="6"/>
      <c r="G212" s="6"/>
      <c r="H212" s="83"/>
      <c r="I212" s="83"/>
      <c r="J212" s="83"/>
      <c r="K212" s="83"/>
      <c r="L212" s="83"/>
      <c r="M212" s="6"/>
      <c r="O212"/>
      <c r="P212"/>
      <c r="Q212" s="5"/>
    </row>
    <row r="213" spans="2:17" s="4" customFormat="1" x14ac:dyDescent="0.25">
      <c r="B213" s="27"/>
      <c r="E213" s="6"/>
      <c r="F213" s="6"/>
      <c r="G213" s="6"/>
      <c r="H213" s="83"/>
      <c r="I213" s="83"/>
      <c r="J213" s="83"/>
      <c r="K213" s="83"/>
      <c r="L213" s="83"/>
      <c r="M213" s="6"/>
      <c r="O213"/>
      <c r="P213"/>
      <c r="Q213" s="5"/>
    </row>
    <row r="214" spans="2:17" s="4" customFormat="1" x14ac:dyDescent="0.25">
      <c r="B214" s="27"/>
      <c r="E214" s="6"/>
      <c r="F214" s="6"/>
      <c r="G214" s="6"/>
      <c r="H214" s="83"/>
      <c r="I214" s="83"/>
      <c r="J214" s="83"/>
      <c r="K214" s="83"/>
      <c r="L214" s="83"/>
      <c r="M214" s="6"/>
      <c r="O214"/>
      <c r="P214"/>
      <c r="Q214" s="5"/>
    </row>
    <row r="215" spans="2:17" s="4" customFormat="1" x14ac:dyDescent="0.25">
      <c r="B215" s="27"/>
      <c r="E215" s="6"/>
      <c r="F215" s="6"/>
      <c r="G215" s="6"/>
      <c r="H215" s="83"/>
      <c r="I215" s="83"/>
      <c r="J215" s="83"/>
      <c r="K215" s="83"/>
      <c r="L215" s="83"/>
      <c r="M215" s="6"/>
      <c r="O215"/>
      <c r="P215"/>
      <c r="Q215" s="5"/>
    </row>
    <row r="216" spans="2:17" s="4" customFormat="1" x14ac:dyDescent="0.25">
      <c r="B216" s="27"/>
      <c r="E216" s="6"/>
      <c r="F216" s="6"/>
      <c r="G216" s="6"/>
      <c r="H216" s="83"/>
      <c r="I216" s="83"/>
      <c r="J216" s="83"/>
      <c r="K216" s="83"/>
      <c r="L216" s="83"/>
      <c r="M216" s="6"/>
      <c r="O216"/>
      <c r="P216"/>
      <c r="Q216" s="5"/>
    </row>
    <row r="217" spans="2:17" s="4" customFormat="1" x14ac:dyDescent="0.25">
      <c r="B217" s="27"/>
      <c r="E217" s="6"/>
      <c r="F217" s="6"/>
      <c r="G217" s="6"/>
      <c r="H217" s="83"/>
      <c r="I217" s="83"/>
      <c r="J217" s="83"/>
      <c r="K217" s="83"/>
      <c r="L217" s="83"/>
      <c r="M217" s="6"/>
      <c r="O217"/>
      <c r="P217"/>
      <c r="Q217" s="5"/>
    </row>
    <row r="218" spans="2:17" s="4" customFormat="1" x14ac:dyDescent="0.25">
      <c r="B218" s="27"/>
      <c r="E218" s="6"/>
      <c r="F218" s="6"/>
      <c r="G218" s="6"/>
      <c r="H218" s="83"/>
      <c r="I218" s="83"/>
      <c r="J218" s="83"/>
      <c r="K218" s="83"/>
      <c r="L218" s="83"/>
      <c r="M218" s="6"/>
      <c r="O218"/>
      <c r="P218"/>
      <c r="Q218" s="5"/>
    </row>
    <row r="219" spans="2:17" s="4" customFormat="1" x14ac:dyDescent="0.25">
      <c r="B219" s="27"/>
      <c r="E219" s="6"/>
      <c r="F219" s="6"/>
      <c r="G219" s="6"/>
      <c r="H219" s="83"/>
      <c r="I219" s="83"/>
      <c r="J219" s="83"/>
      <c r="K219" s="83"/>
      <c r="L219" s="83"/>
      <c r="M219" s="6"/>
      <c r="O219"/>
      <c r="P219"/>
      <c r="Q219" s="5"/>
    </row>
    <row r="220" spans="2:17" s="4" customFormat="1" x14ac:dyDescent="0.25">
      <c r="B220" s="27"/>
      <c r="E220" s="6"/>
      <c r="F220" s="6"/>
      <c r="G220" s="6"/>
      <c r="H220" s="83"/>
      <c r="I220" s="83"/>
      <c r="J220" s="83"/>
      <c r="K220" s="83"/>
      <c r="L220" s="83"/>
      <c r="M220" s="6"/>
      <c r="O220"/>
      <c r="P220"/>
      <c r="Q220" s="5"/>
    </row>
    <row r="221" spans="2:17" s="4" customFormat="1" x14ac:dyDescent="0.25">
      <c r="B221" s="27"/>
      <c r="E221" s="6"/>
      <c r="F221" s="6"/>
      <c r="G221" s="6"/>
      <c r="H221" s="83"/>
      <c r="I221" s="83"/>
      <c r="J221" s="83"/>
      <c r="K221" s="83"/>
      <c r="L221" s="83"/>
      <c r="M221" s="6"/>
      <c r="O221"/>
      <c r="P221"/>
      <c r="Q221" s="5"/>
    </row>
    <row r="222" spans="2:17" s="4" customFormat="1" x14ac:dyDescent="0.25">
      <c r="B222" s="27"/>
      <c r="E222" s="6"/>
      <c r="F222" s="6"/>
      <c r="G222" s="6"/>
      <c r="H222" s="83"/>
      <c r="I222" s="83"/>
      <c r="J222" s="83"/>
      <c r="K222" s="83"/>
      <c r="L222" s="83"/>
      <c r="M222" s="6"/>
      <c r="O222"/>
      <c r="P222"/>
      <c r="Q222" s="5"/>
    </row>
    <row r="223" spans="2:17" s="4" customFormat="1" x14ac:dyDescent="0.25">
      <c r="B223" s="27"/>
      <c r="E223" s="6"/>
      <c r="F223" s="6"/>
      <c r="G223" s="6"/>
      <c r="H223" s="83"/>
      <c r="I223" s="83"/>
      <c r="J223" s="83"/>
      <c r="K223" s="83"/>
      <c r="L223" s="83"/>
      <c r="M223" s="6"/>
      <c r="O223"/>
      <c r="P223"/>
      <c r="Q223" s="5"/>
    </row>
    <row r="224" spans="2:17" s="4" customFormat="1" x14ac:dyDescent="0.25">
      <c r="B224" s="27"/>
      <c r="E224" s="6"/>
      <c r="F224" s="6"/>
      <c r="G224" s="6"/>
      <c r="H224" s="83"/>
      <c r="I224" s="83"/>
      <c r="J224" s="83"/>
      <c r="K224" s="83"/>
      <c r="L224" s="83"/>
      <c r="M224" s="6"/>
      <c r="O224"/>
      <c r="P224"/>
      <c r="Q224" s="5"/>
    </row>
    <row r="225" spans="2:17" s="4" customFormat="1" x14ac:dyDescent="0.25">
      <c r="B225" s="27"/>
      <c r="E225" s="6"/>
      <c r="F225" s="6"/>
      <c r="G225" s="6"/>
      <c r="H225" s="83"/>
      <c r="I225" s="83"/>
      <c r="J225" s="83"/>
      <c r="K225" s="83"/>
      <c r="L225" s="83"/>
      <c r="M225" s="6"/>
      <c r="O225"/>
      <c r="P225"/>
      <c r="Q225" s="5"/>
    </row>
    <row r="226" spans="2:17" s="4" customFormat="1" x14ac:dyDescent="0.25">
      <c r="B226" s="27"/>
      <c r="E226" s="6"/>
      <c r="F226" s="6"/>
      <c r="G226" s="6"/>
      <c r="H226" s="83"/>
      <c r="I226" s="83"/>
      <c r="J226" s="83"/>
      <c r="K226" s="83"/>
      <c r="L226" s="83"/>
      <c r="M226" s="6"/>
      <c r="O226"/>
      <c r="P226"/>
      <c r="Q226" s="5"/>
    </row>
    <row r="227" spans="2:17" s="4" customFormat="1" x14ac:dyDescent="0.25">
      <c r="B227" s="27"/>
      <c r="E227" s="6"/>
      <c r="F227" s="6"/>
      <c r="G227" s="6"/>
      <c r="H227" s="83"/>
      <c r="I227" s="83"/>
      <c r="J227" s="83"/>
      <c r="K227" s="83"/>
      <c r="L227" s="83"/>
      <c r="M227" s="6"/>
      <c r="O227"/>
      <c r="P227"/>
      <c r="Q227" s="5"/>
    </row>
    <row r="228" spans="2:17" s="4" customFormat="1" x14ac:dyDescent="0.25">
      <c r="B228" s="27"/>
      <c r="E228" s="6"/>
      <c r="F228" s="6"/>
      <c r="G228" s="6"/>
      <c r="H228" s="83"/>
      <c r="I228" s="83"/>
      <c r="J228" s="83"/>
      <c r="K228" s="83"/>
      <c r="L228" s="83"/>
      <c r="M228" s="6"/>
      <c r="O228"/>
      <c r="P228"/>
      <c r="Q228" s="5"/>
    </row>
    <row r="229" spans="2:17" s="4" customFormat="1" x14ac:dyDescent="0.25">
      <c r="B229" s="27"/>
      <c r="E229" s="6"/>
      <c r="F229" s="6"/>
      <c r="G229" s="6"/>
      <c r="H229" s="83"/>
      <c r="I229" s="83"/>
      <c r="J229" s="83"/>
      <c r="K229" s="83"/>
      <c r="L229" s="83"/>
      <c r="M229" s="6"/>
      <c r="O229"/>
      <c r="P229"/>
      <c r="Q229" s="5"/>
    </row>
    <row r="230" spans="2:17" s="4" customFormat="1" x14ac:dyDescent="0.25">
      <c r="B230" s="27"/>
      <c r="E230" s="6"/>
      <c r="F230" s="6"/>
      <c r="G230" s="6"/>
      <c r="H230" s="83"/>
      <c r="I230" s="83"/>
      <c r="J230" s="83"/>
      <c r="K230" s="83"/>
      <c r="L230" s="83"/>
      <c r="M230" s="6"/>
      <c r="O230"/>
      <c r="P230"/>
      <c r="Q230" s="5"/>
    </row>
    <row r="231" spans="2:17" s="4" customFormat="1" x14ac:dyDescent="0.25">
      <c r="B231" s="27"/>
      <c r="E231" s="6"/>
      <c r="F231" s="6"/>
      <c r="G231" s="6"/>
      <c r="H231" s="83"/>
      <c r="I231" s="83"/>
      <c r="J231" s="83"/>
      <c r="K231" s="83"/>
      <c r="L231" s="83"/>
      <c r="M231" s="6"/>
      <c r="O231"/>
      <c r="P231"/>
      <c r="Q231" s="5"/>
    </row>
    <row r="232" spans="2:17" s="4" customFormat="1" x14ac:dyDescent="0.25">
      <c r="B232" s="27"/>
      <c r="E232" s="6"/>
      <c r="F232" s="6"/>
      <c r="G232" s="6"/>
      <c r="H232" s="83"/>
      <c r="I232" s="83"/>
      <c r="J232" s="83"/>
      <c r="K232" s="83"/>
      <c r="L232" s="83"/>
      <c r="M232" s="6"/>
      <c r="O232"/>
      <c r="P232"/>
      <c r="Q232" s="5"/>
    </row>
    <row r="233" spans="2:17" s="4" customFormat="1" x14ac:dyDescent="0.25">
      <c r="B233" s="27"/>
      <c r="E233" s="6"/>
      <c r="F233" s="6"/>
      <c r="G233" s="6"/>
      <c r="H233" s="83"/>
      <c r="I233" s="83"/>
      <c r="J233" s="83"/>
      <c r="K233" s="83"/>
      <c r="L233" s="83"/>
      <c r="M233" s="6"/>
      <c r="O233"/>
      <c r="P233"/>
      <c r="Q233" s="5"/>
    </row>
    <row r="234" spans="2:17" s="4" customFormat="1" x14ac:dyDescent="0.25">
      <c r="B234" s="27"/>
      <c r="E234" s="6"/>
      <c r="F234" s="6"/>
      <c r="G234" s="6"/>
      <c r="H234" s="83"/>
      <c r="I234" s="83"/>
      <c r="J234" s="83"/>
      <c r="K234" s="83"/>
      <c r="L234" s="83"/>
      <c r="M234" s="6"/>
      <c r="O234"/>
      <c r="P234"/>
      <c r="Q234" s="5"/>
    </row>
    <row r="235" spans="2:17" s="4" customFormat="1" x14ac:dyDescent="0.25">
      <c r="B235" s="27"/>
      <c r="E235" s="6"/>
      <c r="F235" s="6"/>
      <c r="G235" s="6"/>
      <c r="H235" s="83"/>
      <c r="I235" s="83"/>
      <c r="J235" s="83"/>
      <c r="K235" s="83"/>
      <c r="L235" s="83"/>
      <c r="M235" s="6"/>
      <c r="O235"/>
      <c r="P235"/>
      <c r="Q235" s="5"/>
    </row>
    <row r="236" spans="2:17" s="4" customFormat="1" x14ac:dyDescent="0.25">
      <c r="B236" s="27"/>
      <c r="E236" s="6"/>
      <c r="F236" s="6"/>
      <c r="G236" s="6"/>
      <c r="H236" s="83"/>
      <c r="I236" s="83"/>
      <c r="J236" s="83"/>
      <c r="K236" s="83"/>
      <c r="L236" s="83"/>
      <c r="M236" s="6"/>
      <c r="O236"/>
      <c r="P236"/>
      <c r="Q236" s="5"/>
    </row>
    <row r="237" spans="2:17" s="4" customFormat="1" x14ac:dyDescent="0.25">
      <c r="B237" s="27"/>
      <c r="E237" s="6"/>
      <c r="F237" s="6"/>
      <c r="G237" s="6"/>
      <c r="H237" s="83"/>
      <c r="I237" s="83"/>
      <c r="J237" s="83"/>
      <c r="K237" s="83"/>
      <c r="L237" s="83"/>
      <c r="M237" s="6"/>
      <c r="O237"/>
      <c r="P237"/>
      <c r="Q237" s="5"/>
    </row>
    <row r="238" spans="2:17" s="4" customFormat="1" x14ac:dyDescent="0.25">
      <c r="B238" s="27"/>
      <c r="E238" s="6"/>
      <c r="F238" s="6"/>
      <c r="G238" s="6"/>
      <c r="H238" s="83"/>
      <c r="I238" s="83"/>
      <c r="J238" s="83"/>
      <c r="K238" s="83"/>
      <c r="L238" s="83"/>
      <c r="M238" s="6"/>
      <c r="O238"/>
      <c r="P238"/>
      <c r="Q238" s="5"/>
    </row>
    <row r="239" spans="2:17" s="4" customFormat="1" x14ac:dyDescent="0.25">
      <c r="B239" s="27"/>
      <c r="E239" s="6"/>
      <c r="F239" s="6"/>
      <c r="G239" s="6"/>
      <c r="H239" s="83"/>
      <c r="I239" s="83"/>
      <c r="J239" s="83"/>
      <c r="K239" s="83"/>
      <c r="L239" s="83"/>
      <c r="M239" s="6"/>
      <c r="O239"/>
      <c r="P239"/>
      <c r="Q239" s="5"/>
    </row>
    <row r="240" spans="2:17" s="4" customFormat="1" x14ac:dyDescent="0.25">
      <c r="B240" s="27"/>
      <c r="E240" s="6"/>
      <c r="F240" s="6"/>
      <c r="G240" s="6"/>
      <c r="H240" s="83"/>
      <c r="I240" s="83"/>
      <c r="J240" s="83"/>
      <c r="K240" s="83"/>
      <c r="L240" s="83"/>
      <c r="M240" s="6"/>
      <c r="O240"/>
      <c r="P240"/>
      <c r="Q240" s="5"/>
    </row>
    <row r="241" spans="2:17" s="4" customFormat="1" x14ac:dyDescent="0.25">
      <c r="B241" s="27"/>
      <c r="E241" s="6"/>
      <c r="F241" s="6"/>
      <c r="G241" s="6"/>
      <c r="H241" s="83"/>
      <c r="I241" s="83"/>
      <c r="J241" s="83"/>
      <c r="K241" s="83"/>
      <c r="L241" s="83"/>
      <c r="M241" s="6"/>
      <c r="O241"/>
      <c r="P241"/>
      <c r="Q241" s="5"/>
    </row>
    <row r="242" spans="2:17" s="4" customFormat="1" x14ac:dyDescent="0.25">
      <c r="B242" s="27"/>
      <c r="E242" s="6"/>
      <c r="F242" s="6"/>
      <c r="G242" s="6"/>
      <c r="H242" s="83"/>
      <c r="I242" s="83"/>
      <c r="J242" s="83"/>
      <c r="K242" s="83"/>
      <c r="L242" s="83"/>
      <c r="M242" s="6"/>
      <c r="O242"/>
      <c r="P242"/>
      <c r="Q242" s="5"/>
    </row>
    <row r="243" spans="2:17" s="4" customFormat="1" x14ac:dyDescent="0.25">
      <c r="B243" s="27"/>
      <c r="E243" s="6"/>
      <c r="F243" s="6"/>
      <c r="G243" s="6"/>
      <c r="H243" s="83"/>
      <c r="I243" s="83"/>
      <c r="J243" s="83"/>
      <c r="K243" s="83"/>
      <c r="L243" s="83"/>
      <c r="M243" s="6"/>
      <c r="O243"/>
      <c r="P243"/>
      <c r="Q243" s="5"/>
    </row>
    <row r="244" spans="2:17" s="4" customFormat="1" x14ac:dyDescent="0.25">
      <c r="B244" s="27"/>
      <c r="E244" s="6"/>
      <c r="F244" s="6"/>
      <c r="G244" s="6"/>
      <c r="H244" s="83"/>
      <c r="I244" s="83"/>
      <c r="J244" s="83"/>
      <c r="K244" s="83"/>
      <c r="L244" s="83"/>
      <c r="M244" s="6"/>
      <c r="O244"/>
      <c r="P244"/>
      <c r="Q244" s="5"/>
    </row>
    <row r="245" spans="2:17" s="4" customFormat="1" x14ac:dyDescent="0.25">
      <c r="B245" s="27"/>
      <c r="E245" s="6"/>
      <c r="F245" s="6"/>
      <c r="G245" s="6"/>
      <c r="H245" s="83"/>
      <c r="I245" s="83"/>
      <c r="J245" s="83"/>
      <c r="K245" s="83"/>
      <c r="L245" s="83"/>
      <c r="M245" s="6"/>
      <c r="O245"/>
      <c r="P245"/>
      <c r="Q245" s="5"/>
    </row>
    <row r="246" spans="2:17" s="4" customFormat="1" x14ac:dyDescent="0.25">
      <c r="B246" s="27"/>
      <c r="E246" s="6"/>
      <c r="F246" s="6"/>
      <c r="G246" s="6"/>
      <c r="H246" s="83"/>
      <c r="I246" s="83"/>
      <c r="J246" s="83"/>
      <c r="K246" s="83"/>
      <c r="L246" s="83"/>
      <c r="M246" s="6"/>
      <c r="O246"/>
      <c r="P246"/>
      <c r="Q246" s="5"/>
    </row>
    <row r="247" spans="2:17" s="4" customFormat="1" x14ac:dyDescent="0.25">
      <c r="B247" s="27"/>
      <c r="E247" s="6"/>
      <c r="F247" s="6"/>
      <c r="G247" s="6"/>
      <c r="H247" s="83"/>
      <c r="I247" s="83"/>
      <c r="J247" s="83"/>
      <c r="K247" s="83"/>
      <c r="L247" s="83"/>
      <c r="M247" s="6"/>
      <c r="O247"/>
      <c r="P247"/>
      <c r="Q247" s="5"/>
    </row>
    <row r="248" spans="2:17" s="4" customFormat="1" x14ac:dyDescent="0.25">
      <c r="B248" s="27"/>
      <c r="E248" s="6"/>
      <c r="F248" s="6"/>
      <c r="G248" s="6"/>
      <c r="H248" s="83"/>
      <c r="I248" s="83"/>
      <c r="J248" s="83"/>
      <c r="K248" s="83"/>
      <c r="L248" s="83"/>
      <c r="M248" s="6"/>
      <c r="O248"/>
      <c r="P248"/>
      <c r="Q248" s="5"/>
    </row>
    <row r="249" spans="2:17" s="4" customFormat="1" x14ac:dyDescent="0.25">
      <c r="B249" s="27"/>
      <c r="E249" s="6"/>
      <c r="F249" s="6"/>
      <c r="G249" s="6"/>
      <c r="H249" s="83"/>
      <c r="I249" s="83"/>
      <c r="J249" s="83"/>
      <c r="K249" s="83"/>
      <c r="L249" s="83"/>
      <c r="M249" s="6"/>
      <c r="O249"/>
      <c r="P249"/>
      <c r="Q249" s="5"/>
    </row>
    <row r="250" spans="2:17" s="4" customFormat="1" x14ac:dyDescent="0.25">
      <c r="B250" s="27"/>
      <c r="E250" s="6"/>
      <c r="F250" s="6"/>
      <c r="G250" s="6"/>
      <c r="H250" s="83"/>
      <c r="I250" s="83"/>
      <c r="J250" s="83"/>
      <c r="K250" s="83"/>
      <c r="L250" s="83"/>
      <c r="M250" s="6"/>
      <c r="O250"/>
      <c r="P250"/>
      <c r="Q250" s="5"/>
    </row>
    <row r="251" spans="2:17" s="4" customFormat="1" x14ac:dyDescent="0.25">
      <c r="B251" s="27"/>
      <c r="E251" s="6"/>
      <c r="F251" s="6"/>
      <c r="G251" s="6"/>
      <c r="H251" s="83"/>
      <c r="I251" s="83"/>
      <c r="J251" s="83"/>
      <c r="K251" s="83"/>
      <c r="L251" s="83"/>
      <c r="M251" s="6"/>
      <c r="O251"/>
      <c r="P251"/>
      <c r="Q251" s="5"/>
    </row>
    <row r="252" spans="2:17" s="4" customFormat="1" x14ac:dyDescent="0.25">
      <c r="B252" s="27"/>
      <c r="E252" s="6"/>
      <c r="F252" s="6"/>
      <c r="G252" s="6"/>
      <c r="H252" s="83"/>
      <c r="I252" s="83"/>
      <c r="J252" s="83"/>
      <c r="K252" s="83"/>
      <c r="L252" s="83"/>
      <c r="M252" s="6"/>
      <c r="O252"/>
      <c r="P252"/>
      <c r="Q252" s="5"/>
    </row>
    <row r="253" spans="2:17" s="4" customFormat="1" x14ac:dyDescent="0.25">
      <c r="B253" s="27"/>
      <c r="E253" s="6"/>
      <c r="F253" s="6"/>
      <c r="G253" s="6"/>
      <c r="H253" s="83"/>
      <c r="I253" s="83"/>
      <c r="J253" s="83"/>
      <c r="K253" s="83"/>
      <c r="L253" s="83"/>
      <c r="M253" s="6"/>
      <c r="O253"/>
      <c r="P253"/>
      <c r="Q253" s="5"/>
    </row>
    <row r="254" spans="2:17" s="4" customFormat="1" x14ac:dyDescent="0.25">
      <c r="B254" s="27"/>
      <c r="E254" s="6"/>
      <c r="F254" s="6"/>
      <c r="G254" s="6"/>
      <c r="H254" s="83"/>
      <c r="I254" s="83"/>
      <c r="J254" s="83"/>
      <c r="K254" s="83"/>
      <c r="L254" s="83"/>
      <c r="M254" s="6"/>
      <c r="O254"/>
      <c r="P254"/>
      <c r="Q254" s="5"/>
    </row>
    <row r="255" spans="2:17" s="4" customFormat="1" x14ac:dyDescent="0.25">
      <c r="B255" s="27"/>
      <c r="E255" s="6"/>
      <c r="F255" s="6"/>
      <c r="G255" s="6"/>
      <c r="H255" s="83"/>
      <c r="I255" s="83"/>
      <c r="J255" s="83"/>
      <c r="K255" s="83"/>
      <c r="L255" s="83"/>
      <c r="M255" s="6"/>
      <c r="O255"/>
      <c r="P255"/>
      <c r="Q255" s="5"/>
    </row>
    <row r="256" spans="2:17" s="4" customFormat="1" x14ac:dyDescent="0.25">
      <c r="B256" s="27"/>
      <c r="E256" s="6"/>
      <c r="F256" s="6"/>
      <c r="G256" s="6"/>
      <c r="H256" s="83"/>
      <c r="I256" s="83"/>
      <c r="J256" s="83"/>
      <c r="K256" s="83"/>
      <c r="L256" s="83"/>
      <c r="M256" s="6"/>
      <c r="O256"/>
      <c r="P256"/>
      <c r="Q256" s="5"/>
    </row>
    <row r="257" spans="2:17" s="4" customFormat="1" x14ac:dyDescent="0.25">
      <c r="B257" s="27"/>
      <c r="E257" s="6"/>
      <c r="F257" s="6"/>
      <c r="G257" s="6"/>
      <c r="H257" s="83"/>
      <c r="I257" s="83"/>
      <c r="J257" s="83"/>
      <c r="K257" s="83"/>
      <c r="L257" s="83"/>
      <c r="M257" s="6"/>
      <c r="O257"/>
      <c r="P257"/>
      <c r="Q257" s="5"/>
    </row>
    <row r="258" spans="2:17" s="4" customFormat="1" x14ac:dyDescent="0.25">
      <c r="B258" s="27"/>
      <c r="E258" s="6"/>
      <c r="F258" s="6"/>
      <c r="G258" s="6"/>
      <c r="H258" s="83"/>
      <c r="I258" s="83"/>
      <c r="J258" s="83"/>
      <c r="K258" s="83"/>
      <c r="L258" s="83"/>
      <c r="M258" s="6"/>
      <c r="O258"/>
      <c r="P258"/>
      <c r="Q258" s="5"/>
    </row>
    <row r="259" spans="2:17" s="4" customFormat="1" x14ac:dyDescent="0.25">
      <c r="B259" s="27"/>
      <c r="E259" s="6"/>
      <c r="F259" s="6"/>
      <c r="G259" s="6"/>
      <c r="H259" s="83"/>
      <c r="I259" s="83"/>
      <c r="J259" s="83"/>
      <c r="K259" s="83"/>
      <c r="L259" s="83"/>
      <c r="M259" s="6"/>
      <c r="O259"/>
      <c r="P259"/>
      <c r="Q259" s="5"/>
    </row>
    <row r="260" spans="2:17" s="4" customFormat="1" x14ac:dyDescent="0.25">
      <c r="B260" s="27"/>
      <c r="E260" s="6"/>
      <c r="F260" s="6"/>
      <c r="G260" s="6"/>
      <c r="H260" s="83"/>
      <c r="I260" s="83"/>
      <c r="J260" s="83"/>
      <c r="K260" s="83"/>
      <c r="L260" s="83"/>
      <c r="M260" s="6"/>
      <c r="O260"/>
      <c r="P260"/>
      <c r="Q260" s="5"/>
    </row>
    <row r="261" spans="2:17" s="4" customFormat="1" x14ac:dyDescent="0.25">
      <c r="B261" s="27"/>
      <c r="E261" s="6"/>
      <c r="F261" s="6"/>
      <c r="G261" s="6"/>
      <c r="H261" s="83"/>
      <c r="I261" s="83"/>
      <c r="J261" s="83"/>
      <c r="K261" s="83"/>
      <c r="L261" s="83"/>
      <c r="M261" s="6"/>
      <c r="O261"/>
      <c r="P261"/>
      <c r="Q261" s="5"/>
    </row>
    <row r="262" spans="2:17" s="4" customFormat="1" x14ac:dyDescent="0.25">
      <c r="B262" s="27"/>
      <c r="E262" s="6"/>
      <c r="F262" s="6"/>
      <c r="G262" s="6"/>
      <c r="H262" s="83"/>
      <c r="I262" s="83"/>
      <c r="J262" s="83"/>
      <c r="K262" s="83"/>
      <c r="L262" s="83"/>
      <c r="M262" s="6"/>
      <c r="O262"/>
      <c r="P262"/>
      <c r="Q262" s="5"/>
    </row>
    <row r="263" spans="2:17" s="4" customFormat="1" x14ac:dyDescent="0.25">
      <c r="B263" s="27"/>
      <c r="E263" s="6"/>
      <c r="F263" s="6"/>
      <c r="G263" s="6"/>
      <c r="H263" s="83"/>
      <c r="I263" s="83"/>
      <c r="J263" s="83"/>
      <c r="K263" s="83"/>
      <c r="L263" s="83"/>
      <c r="M263" s="6"/>
      <c r="O263"/>
      <c r="P263"/>
      <c r="Q263" s="5"/>
    </row>
    <row r="264" spans="2:17" s="4" customFormat="1" x14ac:dyDescent="0.25">
      <c r="B264" s="27"/>
      <c r="E264" s="6"/>
      <c r="F264" s="6"/>
      <c r="G264" s="6"/>
      <c r="H264" s="83"/>
      <c r="I264" s="83"/>
      <c r="J264" s="83"/>
      <c r="K264" s="83"/>
      <c r="L264" s="83"/>
      <c r="M264" s="6"/>
      <c r="O264"/>
      <c r="P264"/>
      <c r="Q264" s="5"/>
    </row>
    <row r="265" spans="2:17" s="4" customFormat="1" x14ac:dyDescent="0.25">
      <c r="B265" s="27"/>
      <c r="E265" s="6"/>
      <c r="F265" s="6"/>
      <c r="G265" s="6"/>
      <c r="H265" s="83"/>
      <c r="I265" s="83"/>
      <c r="J265" s="83"/>
      <c r="K265" s="83"/>
      <c r="L265" s="83"/>
      <c r="M265" s="6"/>
      <c r="O265"/>
      <c r="P265"/>
      <c r="Q265" s="5"/>
    </row>
    <row r="266" spans="2:17" s="4" customFormat="1" x14ac:dyDescent="0.25">
      <c r="B266" s="27"/>
      <c r="E266" s="6"/>
      <c r="F266" s="6"/>
      <c r="G266" s="6"/>
      <c r="H266" s="83"/>
      <c r="I266" s="83"/>
      <c r="J266" s="83"/>
      <c r="K266" s="83"/>
      <c r="L266" s="83"/>
      <c r="M266" s="6"/>
      <c r="O266"/>
      <c r="P266"/>
      <c r="Q266" s="5"/>
    </row>
    <row r="267" spans="2:17" s="4" customFormat="1" x14ac:dyDescent="0.25">
      <c r="B267" s="27"/>
      <c r="E267" s="6"/>
      <c r="F267" s="6"/>
      <c r="G267" s="6"/>
      <c r="H267" s="83"/>
      <c r="I267" s="83"/>
      <c r="J267" s="83"/>
      <c r="K267" s="83"/>
      <c r="L267" s="83"/>
      <c r="M267" s="6"/>
      <c r="O267"/>
      <c r="P267"/>
      <c r="Q267" s="5"/>
    </row>
    <row r="268" spans="2:17" s="4" customFormat="1" x14ac:dyDescent="0.25">
      <c r="B268" s="27"/>
      <c r="E268" s="6"/>
      <c r="F268" s="6"/>
      <c r="G268" s="6"/>
      <c r="H268" s="83"/>
      <c r="I268" s="83"/>
      <c r="J268" s="83"/>
      <c r="K268" s="83"/>
      <c r="L268" s="83"/>
      <c r="M268" s="6"/>
      <c r="O268"/>
      <c r="P268"/>
      <c r="Q268" s="5"/>
    </row>
    <row r="269" spans="2:17" s="4" customFormat="1" x14ac:dyDescent="0.25">
      <c r="B269" s="27"/>
      <c r="E269" s="6"/>
      <c r="F269" s="6"/>
      <c r="G269" s="6"/>
      <c r="H269" s="83"/>
      <c r="I269" s="83"/>
      <c r="J269" s="83"/>
      <c r="K269" s="83"/>
      <c r="L269" s="83"/>
      <c r="M269" s="6"/>
      <c r="O269"/>
      <c r="P269"/>
      <c r="Q269" s="5"/>
    </row>
    <row r="270" spans="2:17" s="4" customFormat="1" x14ac:dyDescent="0.25">
      <c r="B270" s="27"/>
      <c r="E270" s="6"/>
      <c r="F270" s="6"/>
      <c r="G270" s="6"/>
      <c r="H270" s="83"/>
      <c r="I270" s="83"/>
      <c r="J270" s="83"/>
      <c r="K270" s="83"/>
      <c r="L270" s="83"/>
      <c r="M270" s="6"/>
      <c r="O270"/>
      <c r="P270"/>
      <c r="Q270" s="5"/>
    </row>
    <row r="271" spans="2:17" s="4" customFormat="1" x14ac:dyDescent="0.25">
      <c r="B271" s="27"/>
      <c r="E271" s="6"/>
      <c r="F271" s="6"/>
      <c r="G271" s="6"/>
      <c r="H271" s="83"/>
      <c r="I271" s="83"/>
      <c r="J271" s="83"/>
      <c r="K271" s="83"/>
      <c r="L271" s="83"/>
      <c r="M271" s="6"/>
      <c r="O271"/>
      <c r="P271"/>
      <c r="Q271" s="5"/>
    </row>
    <row r="272" spans="2:17" s="4" customFormat="1" x14ac:dyDescent="0.25">
      <c r="B272" s="27"/>
      <c r="E272" s="6"/>
      <c r="F272" s="6"/>
      <c r="G272" s="6"/>
      <c r="H272" s="83"/>
      <c r="I272" s="83"/>
      <c r="J272" s="83"/>
      <c r="K272" s="83"/>
      <c r="L272" s="83"/>
      <c r="M272" s="6"/>
      <c r="O272"/>
      <c r="P272"/>
      <c r="Q272" s="5"/>
    </row>
    <row r="273" spans="2:17" s="4" customFormat="1" x14ac:dyDescent="0.25">
      <c r="B273" s="27"/>
      <c r="E273" s="6"/>
      <c r="F273" s="6"/>
      <c r="G273" s="6"/>
      <c r="H273" s="83"/>
      <c r="I273" s="83"/>
      <c r="J273" s="83"/>
      <c r="K273" s="83"/>
      <c r="L273" s="83"/>
      <c r="M273" s="6"/>
      <c r="O273"/>
      <c r="P273"/>
      <c r="Q273" s="5"/>
    </row>
    <row r="274" spans="2:17" s="4" customFormat="1" x14ac:dyDescent="0.25">
      <c r="B274" s="27"/>
      <c r="E274" s="6"/>
      <c r="F274" s="6"/>
      <c r="G274" s="6"/>
      <c r="H274" s="83"/>
      <c r="I274" s="83"/>
      <c r="J274" s="83"/>
      <c r="K274" s="83"/>
      <c r="L274" s="83"/>
      <c r="M274" s="6"/>
      <c r="O274"/>
      <c r="P274"/>
      <c r="Q274" s="5"/>
    </row>
    <row r="275" spans="2:17" s="4" customFormat="1" x14ac:dyDescent="0.25">
      <c r="B275" s="27"/>
      <c r="E275" s="6"/>
      <c r="F275" s="6"/>
      <c r="G275" s="6"/>
      <c r="H275" s="83"/>
      <c r="I275" s="83"/>
      <c r="J275" s="83"/>
      <c r="K275" s="83"/>
      <c r="L275" s="83"/>
      <c r="M275" s="6"/>
      <c r="O275"/>
      <c r="P275"/>
      <c r="Q275" s="5"/>
    </row>
    <row r="276" spans="2:17" s="4" customFormat="1" x14ac:dyDescent="0.25">
      <c r="B276" s="27"/>
      <c r="E276" s="6"/>
      <c r="F276" s="6"/>
      <c r="G276" s="6"/>
      <c r="H276" s="83"/>
      <c r="I276" s="83"/>
      <c r="J276" s="83"/>
      <c r="K276" s="83"/>
      <c r="L276" s="83"/>
      <c r="M276" s="6"/>
      <c r="O276"/>
      <c r="P276"/>
      <c r="Q276" s="5"/>
    </row>
    <row r="277" spans="2:17" s="4" customFormat="1" x14ac:dyDescent="0.25">
      <c r="B277" s="27"/>
      <c r="E277" s="6"/>
      <c r="F277" s="6"/>
      <c r="G277" s="6"/>
      <c r="H277" s="83"/>
      <c r="I277" s="83"/>
      <c r="J277" s="83"/>
      <c r="K277" s="83"/>
      <c r="L277" s="83"/>
      <c r="M277" s="6"/>
      <c r="O277"/>
      <c r="P277"/>
      <c r="Q277" s="5"/>
    </row>
    <row r="278" spans="2:17" s="4" customFormat="1" x14ac:dyDescent="0.25">
      <c r="B278" s="27"/>
      <c r="E278" s="6"/>
      <c r="F278" s="6"/>
      <c r="G278" s="6"/>
      <c r="H278" s="83"/>
      <c r="I278" s="83"/>
      <c r="J278" s="83"/>
      <c r="K278" s="83"/>
      <c r="L278" s="83"/>
      <c r="M278" s="6"/>
      <c r="O278"/>
      <c r="P278"/>
      <c r="Q278" s="5"/>
    </row>
    <row r="279" spans="2:17" s="4" customFormat="1" x14ac:dyDescent="0.25">
      <c r="B279" s="27"/>
      <c r="E279" s="6"/>
      <c r="F279" s="6"/>
      <c r="G279" s="6"/>
      <c r="H279" s="83"/>
      <c r="I279" s="83"/>
      <c r="J279" s="83"/>
      <c r="K279" s="83"/>
      <c r="L279" s="83"/>
      <c r="M279" s="6"/>
      <c r="O279"/>
      <c r="P279"/>
      <c r="Q279" s="5"/>
    </row>
    <row r="280" spans="2:17" s="4" customFormat="1" x14ac:dyDescent="0.25">
      <c r="B280" s="27"/>
      <c r="E280" s="6"/>
      <c r="F280" s="6"/>
      <c r="G280" s="6"/>
      <c r="H280" s="83"/>
      <c r="I280" s="83"/>
      <c r="J280" s="83"/>
      <c r="K280" s="83"/>
      <c r="L280" s="83"/>
      <c r="M280" s="6"/>
      <c r="O280"/>
      <c r="P280"/>
      <c r="Q280" s="5"/>
    </row>
    <row r="281" spans="2:17" s="4" customFormat="1" x14ac:dyDescent="0.25">
      <c r="B281" s="27"/>
      <c r="E281" s="6"/>
      <c r="F281" s="6"/>
      <c r="G281" s="6"/>
      <c r="H281" s="83"/>
      <c r="I281" s="83"/>
      <c r="J281" s="83"/>
      <c r="K281" s="83"/>
      <c r="L281" s="83"/>
      <c r="M281" s="6"/>
      <c r="O281"/>
      <c r="P281"/>
      <c r="Q281" s="5"/>
    </row>
    <row r="282" spans="2:17" s="4" customFormat="1" x14ac:dyDescent="0.25">
      <c r="B282" s="27"/>
      <c r="E282" s="6"/>
      <c r="F282" s="6"/>
      <c r="G282" s="6"/>
      <c r="H282" s="83"/>
      <c r="I282" s="83"/>
      <c r="J282" s="83"/>
      <c r="K282" s="83"/>
      <c r="L282" s="83"/>
      <c r="M282" s="6"/>
      <c r="O282"/>
      <c r="P282"/>
      <c r="Q282" s="5"/>
    </row>
    <row r="283" spans="2:17" s="4" customFormat="1" x14ac:dyDescent="0.25">
      <c r="B283" s="27"/>
      <c r="E283" s="6"/>
      <c r="F283" s="6"/>
      <c r="G283" s="6"/>
      <c r="H283" s="83"/>
      <c r="I283" s="83"/>
      <c r="J283" s="83"/>
      <c r="K283" s="83"/>
      <c r="L283" s="83"/>
      <c r="M283" s="6"/>
      <c r="O283"/>
      <c r="P283"/>
      <c r="Q283" s="5"/>
    </row>
    <row r="284" spans="2:17" s="4" customFormat="1" x14ac:dyDescent="0.25">
      <c r="B284" s="27"/>
      <c r="E284" s="6"/>
      <c r="F284" s="6"/>
      <c r="G284" s="6"/>
      <c r="H284" s="83"/>
      <c r="I284" s="83"/>
      <c r="J284" s="83"/>
      <c r="K284" s="83"/>
      <c r="L284" s="83"/>
      <c r="M284" s="6"/>
      <c r="O284"/>
      <c r="P284"/>
      <c r="Q284" s="5"/>
    </row>
    <row r="285" spans="2:17" s="4" customFormat="1" x14ac:dyDescent="0.25">
      <c r="B285" s="27"/>
      <c r="E285" s="6"/>
      <c r="F285" s="6"/>
      <c r="G285" s="6"/>
      <c r="H285" s="83"/>
      <c r="I285" s="83"/>
      <c r="J285" s="83"/>
      <c r="K285" s="83"/>
      <c r="L285" s="83"/>
      <c r="M285" s="6"/>
      <c r="O285"/>
      <c r="P285"/>
      <c r="Q285" s="5"/>
    </row>
    <row r="286" spans="2:17" s="4" customFormat="1" x14ac:dyDescent="0.25">
      <c r="B286" s="27"/>
      <c r="E286" s="6"/>
      <c r="F286" s="6"/>
      <c r="G286" s="6"/>
      <c r="H286" s="83"/>
      <c r="I286" s="83"/>
      <c r="J286" s="83"/>
      <c r="K286" s="83"/>
      <c r="L286" s="83"/>
      <c r="M286" s="6"/>
      <c r="O286"/>
      <c r="P286"/>
      <c r="Q286" s="5"/>
    </row>
    <row r="287" spans="2:17" s="4" customFormat="1" x14ac:dyDescent="0.25">
      <c r="B287" s="27"/>
      <c r="E287" s="6"/>
      <c r="F287" s="6"/>
      <c r="G287" s="6"/>
      <c r="H287" s="83"/>
      <c r="I287" s="83"/>
      <c r="J287" s="83"/>
      <c r="K287" s="83"/>
      <c r="L287" s="83"/>
      <c r="M287" s="6"/>
      <c r="O287"/>
      <c r="P287"/>
      <c r="Q287" s="5"/>
    </row>
    <row r="288" spans="2:17" s="4" customFormat="1" x14ac:dyDescent="0.25">
      <c r="B288" s="27"/>
      <c r="E288" s="6"/>
      <c r="F288" s="6"/>
      <c r="G288" s="6"/>
      <c r="H288" s="83"/>
      <c r="I288" s="83"/>
      <c r="J288" s="83"/>
      <c r="K288" s="83"/>
      <c r="L288" s="83"/>
      <c r="M288" s="6"/>
      <c r="O288"/>
      <c r="P288"/>
      <c r="Q288" s="5"/>
    </row>
    <row r="289" spans="2:17" s="4" customFormat="1" x14ac:dyDescent="0.25">
      <c r="B289" s="27"/>
      <c r="E289" s="6"/>
      <c r="F289" s="6"/>
      <c r="G289" s="6"/>
      <c r="H289" s="83"/>
      <c r="I289" s="83"/>
      <c r="J289" s="83"/>
      <c r="K289" s="83"/>
      <c r="L289" s="83"/>
      <c r="M289" s="6"/>
      <c r="O289"/>
      <c r="P289"/>
      <c r="Q289" s="5"/>
    </row>
    <row r="290" spans="2:17" s="4" customFormat="1" x14ac:dyDescent="0.25">
      <c r="B290" s="27"/>
      <c r="E290" s="6"/>
      <c r="F290" s="6"/>
      <c r="G290" s="6"/>
      <c r="H290" s="83"/>
      <c r="I290" s="83"/>
      <c r="J290" s="83"/>
      <c r="K290" s="83"/>
      <c r="L290" s="83"/>
      <c r="M290" s="6"/>
      <c r="O290"/>
      <c r="P290"/>
      <c r="Q290" s="5"/>
    </row>
    <row r="291" spans="2:17" s="4" customFormat="1" x14ac:dyDescent="0.25">
      <c r="B291" s="27"/>
      <c r="E291" s="6"/>
      <c r="F291" s="6"/>
      <c r="G291" s="6"/>
      <c r="H291" s="83"/>
      <c r="I291" s="83"/>
      <c r="J291" s="83"/>
      <c r="K291" s="83"/>
      <c r="L291" s="83"/>
      <c r="M291" s="6"/>
      <c r="O291"/>
      <c r="P291"/>
      <c r="Q291" s="5"/>
    </row>
    <row r="292" spans="2:17" s="4" customFormat="1" x14ac:dyDescent="0.25">
      <c r="B292" s="27"/>
      <c r="E292" s="6"/>
      <c r="F292" s="6"/>
      <c r="G292" s="6"/>
      <c r="H292" s="83"/>
      <c r="I292" s="83"/>
      <c r="J292" s="83"/>
      <c r="K292" s="83"/>
      <c r="L292" s="83"/>
      <c r="M292" s="6"/>
      <c r="O292"/>
      <c r="P292"/>
      <c r="Q292" s="5"/>
    </row>
    <row r="293" spans="2:17" s="4" customFormat="1" x14ac:dyDescent="0.25">
      <c r="B293" s="27"/>
      <c r="E293" s="6"/>
      <c r="F293" s="6"/>
      <c r="G293" s="6"/>
      <c r="H293" s="83"/>
      <c r="I293" s="83"/>
      <c r="J293" s="83"/>
      <c r="K293" s="83"/>
      <c r="L293" s="83"/>
      <c r="M293" s="6"/>
      <c r="O293"/>
      <c r="P293"/>
      <c r="Q293" s="5"/>
    </row>
    <row r="294" spans="2:17" s="4" customFormat="1" x14ac:dyDescent="0.25">
      <c r="B294" s="27"/>
      <c r="E294" s="6"/>
      <c r="F294" s="6"/>
      <c r="G294" s="6"/>
      <c r="H294" s="83"/>
      <c r="I294" s="83"/>
      <c r="J294" s="83"/>
      <c r="K294" s="83"/>
      <c r="L294" s="83"/>
      <c r="M294" s="6"/>
      <c r="O294"/>
      <c r="P294"/>
      <c r="Q294" s="5"/>
    </row>
    <row r="295" spans="2:17" s="4" customFormat="1" x14ac:dyDescent="0.25">
      <c r="B295" s="27"/>
      <c r="E295" s="6"/>
      <c r="F295" s="6"/>
      <c r="G295" s="6"/>
      <c r="H295" s="83"/>
      <c r="I295" s="83"/>
      <c r="J295" s="83"/>
      <c r="K295" s="83"/>
      <c r="L295" s="83"/>
      <c r="M295" s="6"/>
      <c r="O295"/>
      <c r="P295"/>
      <c r="Q295" s="5"/>
    </row>
    <row r="296" spans="2:17" s="4" customFormat="1" x14ac:dyDescent="0.25">
      <c r="B296" s="27"/>
      <c r="E296" s="6"/>
      <c r="F296" s="6"/>
      <c r="G296" s="6"/>
      <c r="H296" s="83"/>
      <c r="I296" s="83"/>
      <c r="J296" s="83"/>
      <c r="K296" s="83"/>
      <c r="L296" s="83"/>
      <c r="M296" s="6"/>
      <c r="O296"/>
      <c r="P296"/>
      <c r="Q296" s="5"/>
    </row>
    <row r="297" spans="2:17" s="4" customFormat="1" x14ac:dyDescent="0.25">
      <c r="B297" s="27"/>
      <c r="E297" s="6"/>
      <c r="F297" s="6"/>
      <c r="G297" s="6"/>
      <c r="H297" s="83"/>
      <c r="I297" s="83"/>
      <c r="J297" s="83"/>
      <c r="K297" s="83"/>
      <c r="L297" s="83"/>
      <c r="M297" s="6"/>
      <c r="O297"/>
      <c r="P297"/>
      <c r="Q297" s="5"/>
    </row>
    <row r="298" spans="2:17" s="4" customFormat="1" x14ac:dyDescent="0.25">
      <c r="B298" s="27"/>
      <c r="E298" s="6"/>
      <c r="F298" s="6"/>
      <c r="G298" s="6"/>
      <c r="H298" s="83"/>
      <c r="I298" s="83"/>
      <c r="J298" s="83"/>
      <c r="K298" s="83"/>
      <c r="L298" s="83"/>
      <c r="M298" s="6"/>
      <c r="O298"/>
      <c r="P298"/>
      <c r="Q298" s="5"/>
    </row>
    <row r="299" spans="2:17" s="4" customFormat="1" x14ac:dyDescent="0.25">
      <c r="B299" s="27"/>
      <c r="E299" s="6"/>
      <c r="F299" s="6"/>
      <c r="G299" s="6"/>
      <c r="H299" s="83"/>
      <c r="I299" s="83"/>
      <c r="J299" s="83"/>
      <c r="K299" s="83"/>
      <c r="L299" s="83"/>
      <c r="M299" s="6"/>
      <c r="O299"/>
      <c r="P299"/>
      <c r="Q299" s="5"/>
    </row>
    <row r="300" spans="2:17" s="4" customFormat="1" x14ac:dyDescent="0.25">
      <c r="B300" s="27"/>
      <c r="E300" s="6"/>
      <c r="F300" s="6"/>
      <c r="G300" s="6"/>
      <c r="H300" s="83"/>
      <c r="I300" s="83"/>
      <c r="J300" s="83"/>
      <c r="K300" s="83"/>
      <c r="L300" s="83"/>
      <c r="M300" s="6"/>
      <c r="O300"/>
      <c r="P300"/>
      <c r="Q300" s="5"/>
    </row>
    <row r="301" spans="2:17" s="4" customFormat="1" x14ac:dyDescent="0.25">
      <c r="B301" s="27"/>
      <c r="E301" s="6"/>
      <c r="F301" s="6"/>
      <c r="G301" s="6"/>
      <c r="H301" s="83"/>
      <c r="I301" s="83"/>
      <c r="J301" s="83"/>
      <c r="K301" s="83"/>
      <c r="L301" s="83"/>
      <c r="M301" s="6"/>
      <c r="O301"/>
      <c r="P301"/>
      <c r="Q301" s="5"/>
    </row>
    <row r="302" spans="2:17" s="4" customFormat="1" x14ac:dyDescent="0.25">
      <c r="B302" s="27"/>
      <c r="E302" s="6"/>
      <c r="F302" s="6"/>
      <c r="G302" s="6"/>
      <c r="H302" s="83"/>
      <c r="I302" s="83"/>
      <c r="J302" s="83"/>
      <c r="K302" s="83"/>
      <c r="L302" s="83"/>
      <c r="M302" s="6"/>
      <c r="O302"/>
      <c r="P302"/>
      <c r="Q302" s="5"/>
    </row>
    <row r="303" spans="2:17" s="4" customFormat="1" x14ac:dyDescent="0.25">
      <c r="B303" s="27"/>
      <c r="E303" s="6"/>
      <c r="F303" s="6"/>
      <c r="G303" s="6"/>
      <c r="H303" s="83"/>
      <c r="I303" s="83"/>
      <c r="J303" s="83"/>
      <c r="K303" s="83"/>
      <c r="L303" s="83"/>
      <c r="M303" s="6"/>
      <c r="O303"/>
      <c r="P303"/>
      <c r="Q303" s="5"/>
    </row>
    <row r="304" spans="2:17" s="4" customFormat="1" x14ac:dyDescent="0.25">
      <c r="B304" s="27"/>
      <c r="E304" s="6"/>
      <c r="F304" s="6"/>
      <c r="G304" s="6"/>
      <c r="H304" s="83"/>
      <c r="I304" s="83"/>
      <c r="J304" s="83"/>
      <c r="K304" s="83"/>
      <c r="L304" s="83"/>
      <c r="M304" s="6"/>
      <c r="O304"/>
      <c r="P304"/>
      <c r="Q304" s="5"/>
    </row>
    <row r="305" spans="2:17" s="4" customFormat="1" x14ac:dyDescent="0.25">
      <c r="B305" s="27"/>
      <c r="E305" s="6"/>
      <c r="F305" s="6"/>
      <c r="G305" s="6"/>
      <c r="H305" s="83"/>
      <c r="I305" s="83"/>
      <c r="J305" s="83"/>
      <c r="K305" s="83"/>
      <c r="L305" s="83"/>
      <c r="M305" s="6"/>
      <c r="O305"/>
      <c r="P305"/>
      <c r="Q305" s="5"/>
    </row>
    <row r="306" spans="2:17" s="4" customFormat="1" x14ac:dyDescent="0.25">
      <c r="B306" s="27"/>
      <c r="E306" s="6"/>
      <c r="F306" s="6"/>
      <c r="G306" s="6"/>
      <c r="H306" s="83"/>
      <c r="I306" s="83"/>
      <c r="J306" s="83"/>
      <c r="K306" s="83"/>
      <c r="L306" s="83"/>
      <c r="M306" s="6"/>
      <c r="O306"/>
      <c r="P306"/>
      <c r="Q306" s="5"/>
    </row>
    <row r="307" spans="2:17" s="4" customFormat="1" x14ac:dyDescent="0.25">
      <c r="B307" s="27"/>
      <c r="E307" s="6"/>
      <c r="F307" s="6"/>
      <c r="G307" s="6"/>
      <c r="H307" s="83"/>
      <c r="I307" s="83"/>
      <c r="J307" s="83"/>
      <c r="K307" s="83"/>
      <c r="L307" s="83"/>
      <c r="M307" s="6"/>
      <c r="O307"/>
      <c r="P307"/>
      <c r="Q307" s="5"/>
    </row>
    <row r="308" spans="2:17" s="4" customFormat="1" x14ac:dyDescent="0.25">
      <c r="B308" s="27"/>
      <c r="E308" s="6"/>
      <c r="F308" s="6"/>
      <c r="G308" s="6"/>
      <c r="H308" s="83"/>
      <c r="I308" s="83"/>
      <c r="J308" s="83"/>
      <c r="K308" s="83"/>
      <c r="L308" s="83"/>
      <c r="M308" s="6"/>
      <c r="O308"/>
      <c r="P308"/>
      <c r="Q308" s="5"/>
    </row>
    <row r="309" spans="2:17" s="4" customFormat="1" x14ac:dyDescent="0.25">
      <c r="B309" s="27"/>
      <c r="E309" s="6"/>
      <c r="F309" s="6"/>
      <c r="G309" s="6"/>
      <c r="H309" s="83"/>
      <c r="I309" s="83"/>
      <c r="J309" s="83"/>
      <c r="K309" s="83"/>
      <c r="L309" s="83"/>
      <c r="M309" s="6"/>
      <c r="O309"/>
      <c r="P309"/>
      <c r="Q309" s="5"/>
    </row>
    <row r="310" spans="2:17" s="4" customFormat="1" x14ac:dyDescent="0.25">
      <c r="B310" s="27"/>
      <c r="E310" s="6"/>
      <c r="F310" s="6"/>
      <c r="G310" s="6"/>
      <c r="H310" s="83"/>
      <c r="I310" s="83"/>
      <c r="J310" s="83"/>
      <c r="K310" s="83"/>
      <c r="L310" s="83"/>
      <c r="M310" s="6"/>
      <c r="O310"/>
      <c r="P310"/>
      <c r="Q310" s="5"/>
    </row>
    <row r="311" spans="2:17" s="4" customFormat="1" x14ac:dyDescent="0.25">
      <c r="B311" s="27"/>
      <c r="E311" s="6"/>
      <c r="F311" s="6"/>
      <c r="G311" s="6"/>
      <c r="H311" s="83"/>
      <c r="I311" s="83"/>
      <c r="J311" s="83"/>
      <c r="K311" s="83"/>
      <c r="L311" s="83"/>
      <c r="M311" s="6"/>
      <c r="O311"/>
      <c r="P311"/>
      <c r="Q311" s="5"/>
    </row>
    <row r="312" spans="2:17" s="4" customFormat="1" x14ac:dyDescent="0.25">
      <c r="B312" s="27"/>
      <c r="E312" s="6"/>
      <c r="F312" s="6"/>
      <c r="G312" s="6"/>
      <c r="H312" s="83"/>
      <c r="I312" s="83"/>
      <c r="J312" s="83"/>
      <c r="K312" s="83"/>
      <c r="L312" s="83"/>
      <c r="M312" s="6"/>
      <c r="O312"/>
      <c r="P312"/>
      <c r="Q312" s="5"/>
    </row>
    <row r="313" spans="2:17" s="4" customFormat="1" x14ac:dyDescent="0.25">
      <c r="B313" s="27"/>
      <c r="E313" s="6"/>
      <c r="F313" s="6"/>
      <c r="G313" s="6"/>
      <c r="H313" s="83"/>
      <c r="I313" s="83"/>
      <c r="J313" s="83"/>
      <c r="K313" s="83"/>
      <c r="L313" s="83"/>
      <c r="M313" s="6"/>
      <c r="O313"/>
      <c r="P313"/>
      <c r="Q313" s="5"/>
    </row>
    <row r="314" spans="2:17" s="4" customFormat="1" x14ac:dyDescent="0.25">
      <c r="B314" s="27"/>
      <c r="E314" s="6"/>
      <c r="F314" s="6"/>
      <c r="G314" s="6"/>
      <c r="H314" s="83"/>
      <c r="I314" s="83"/>
      <c r="J314" s="83"/>
      <c r="K314" s="83"/>
      <c r="L314" s="83"/>
      <c r="M314" s="6"/>
      <c r="O314"/>
      <c r="P314"/>
      <c r="Q314" s="5"/>
    </row>
    <row r="315" spans="2:17" s="4" customFormat="1" x14ac:dyDescent="0.25">
      <c r="B315" s="27"/>
      <c r="E315" s="6"/>
      <c r="F315" s="6"/>
      <c r="G315" s="6"/>
      <c r="H315" s="83"/>
      <c r="I315" s="83"/>
      <c r="J315" s="83"/>
      <c r="K315" s="83"/>
      <c r="L315" s="83"/>
      <c r="M315" s="6"/>
      <c r="O315"/>
      <c r="P315"/>
      <c r="Q315" s="5"/>
    </row>
    <row r="316" spans="2:17" s="4" customFormat="1" x14ac:dyDescent="0.25">
      <c r="B316" s="27"/>
      <c r="E316" s="6"/>
      <c r="F316" s="6"/>
      <c r="G316" s="6"/>
      <c r="H316" s="83"/>
      <c r="I316" s="83"/>
      <c r="J316" s="83"/>
      <c r="K316" s="83"/>
      <c r="L316" s="83"/>
      <c r="M316" s="6"/>
      <c r="O316"/>
      <c r="P316"/>
      <c r="Q316" s="5"/>
    </row>
    <row r="317" spans="2:17" s="4" customFormat="1" x14ac:dyDescent="0.25">
      <c r="B317" s="27"/>
      <c r="E317" s="6"/>
      <c r="F317" s="6"/>
      <c r="G317" s="6"/>
      <c r="H317" s="83"/>
      <c r="I317" s="83"/>
      <c r="J317" s="83"/>
      <c r="K317" s="83"/>
      <c r="L317" s="83"/>
      <c r="M317" s="6"/>
      <c r="O317"/>
      <c r="P317"/>
      <c r="Q317" s="5"/>
    </row>
    <row r="318" spans="2:17" s="4" customFormat="1" x14ac:dyDescent="0.25">
      <c r="B318" s="27"/>
      <c r="E318" s="6"/>
      <c r="F318" s="6"/>
      <c r="G318" s="6"/>
      <c r="H318" s="83"/>
      <c r="I318" s="83"/>
      <c r="J318" s="83"/>
      <c r="K318" s="83"/>
      <c r="L318" s="83"/>
      <c r="M318" s="6"/>
      <c r="O318"/>
      <c r="P318"/>
      <c r="Q318" s="5"/>
    </row>
    <row r="319" spans="2:17" s="4" customFormat="1" x14ac:dyDescent="0.25">
      <c r="B319" s="27"/>
      <c r="E319" s="6"/>
      <c r="F319" s="6"/>
      <c r="G319" s="6"/>
      <c r="H319" s="83"/>
      <c r="I319" s="83"/>
      <c r="J319" s="83"/>
      <c r="K319" s="83"/>
      <c r="L319" s="83"/>
      <c r="M319" s="6"/>
      <c r="O319"/>
      <c r="P319"/>
      <c r="Q319" s="5"/>
    </row>
    <row r="320" spans="2:17" s="4" customFormat="1" x14ac:dyDescent="0.25">
      <c r="B320" s="27"/>
      <c r="E320" s="6"/>
      <c r="F320" s="6"/>
      <c r="G320" s="6"/>
      <c r="H320" s="83"/>
      <c r="I320" s="83"/>
      <c r="J320" s="83"/>
      <c r="K320" s="83"/>
      <c r="L320" s="83"/>
      <c r="M320" s="6"/>
      <c r="O320"/>
      <c r="P320"/>
      <c r="Q320" s="5"/>
    </row>
    <row r="321" spans="2:17" s="4" customFormat="1" x14ac:dyDescent="0.25">
      <c r="B321" s="27"/>
      <c r="E321" s="6"/>
      <c r="F321" s="6"/>
      <c r="G321" s="6"/>
      <c r="H321" s="83"/>
      <c r="I321" s="83"/>
      <c r="J321" s="83"/>
      <c r="K321" s="83"/>
      <c r="L321" s="83"/>
      <c r="M321" s="6"/>
      <c r="O321"/>
      <c r="P321"/>
      <c r="Q321" s="5"/>
    </row>
    <row r="322" spans="2:17" s="4" customFormat="1" x14ac:dyDescent="0.25">
      <c r="B322" s="27"/>
      <c r="E322" s="6"/>
      <c r="F322" s="6"/>
      <c r="G322" s="6"/>
      <c r="H322" s="83"/>
      <c r="I322" s="83"/>
      <c r="J322" s="83"/>
      <c r="K322" s="83"/>
      <c r="L322" s="83"/>
      <c r="M322" s="6"/>
      <c r="O322"/>
      <c r="P322"/>
      <c r="Q322" s="5"/>
    </row>
    <row r="323" spans="2:17" s="4" customFormat="1" x14ac:dyDescent="0.25">
      <c r="B323" s="27"/>
      <c r="E323" s="6"/>
      <c r="F323" s="6"/>
      <c r="G323" s="6"/>
      <c r="H323" s="83"/>
      <c r="I323" s="83"/>
      <c r="J323" s="83"/>
      <c r="K323" s="83"/>
      <c r="L323" s="83"/>
      <c r="M323" s="6"/>
      <c r="O323"/>
      <c r="P323"/>
      <c r="Q323" s="5"/>
    </row>
    <row r="324" spans="2:17" s="4" customFormat="1" x14ac:dyDescent="0.25">
      <c r="B324" s="27"/>
      <c r="E324" s="6"/>
      <c r="F324" s="6"/>
      <c r="G324" s="6"/>
      <c r="H324" s="83"/>
      <c r="I324" s="83"/>
      <c r="J324" s="83"/>
      <c r="K324" s="83"/>
      <c r="L324" s="83"/>
      <c r="M324" s="6"/>
      <c r="O324"/>
      <c r="P324"/>
      <c r="Q324" s="5"/>
    </row>
    <row r="325" spans="2:17" s="4" customFormat="1" x14ac:dyDescent="0.25">
      <c r="B325" s="27"/>
      <c r="E325" s="6"/>
      <c r="F325" s="6"/>
      <c r="G325" s="6"/>
      <c r="H325" s="83"/>
      <c r="I325" s="83"/>
      <c r="J325" s="83"/>
      <c r="K325" s="83"/>
      <c r="L325" s="83"/>
      <c r="M325" s="6"/>
      <c r="O325"/>
      <c r="P325"/>
      <c r="Q325" s="5"/>
    </row>
    <row r="326" spans="2:17" s="4" customFormat="1" x14ac:dyDescent="0.25">
      <c r="B326" s="27"/>
      <c r="E326" s="6"/>
      <c r="F326" s="6"/>
      <c r="G326" s="6"/>
      <c r="H326" s="83"/>
      <c r="I326" s="83"/>
      <c r="J326" s="83"/>
      <c r="K326" s="83"/>
      <c r="L326" s="83"/>
      <c r="M326" s="6"/>
      <c r="O326"/>
      <c r="P326"/>
      <c r="Q326" s="5"/>
    </row>
    <row r="327" spans="2:17" s="4" customFormat="1" x14ac:dyDescent="0.25">
      <c r="B327" s="27"/>
      <c r="E327" s="6"/>
      <c r="F327" s="6"/>
      <c r="G327" s="6"/>
      <c r="H327" s="83"/>
      <c r="I327" s="83"/>
      <c r="J327" s="83"/>
      <c r="K327" s="83"/>
      <c r="L327" s="83"/>
      <c r="M327" s="6"/>
      <c r="O327"/>
      <c r="P327"/>
      <c r="Q327" s="5"/>
    </row>
    <row r="328" spans="2:17" s="4" customFormat="1" x14ac:dyDescent="0.25">
      <c r="B328" s="27"/>
      <c r="E328" s="6"/>
      <c r="F328" s="6"/>
      <c r="G328" s="6"/>
      <c r="H328" s="83"/>
      <c r="I328" s="83"/>
      <c r="J328" s="83"/>
      <c r="K328" s="83"/>
      <c r="L328" s="83"/>
      <c r="M328" s="6"/>
      <c r="O328"/>
      <c r="P328"/>
      <c r="Q328" s="5"/>
    </row>
    <row r="329" spans="2:17" s="4" customFormat="1" x14ac:dyDescent="0.25">
      <c r="B329" s="27"/>
      <c r="E329" s="6"/>
      <c r="F329" s="6"/>
      <c r="G329" s="6"/>
      <c r="H329" s="83"/>
      <c r="I329" s="83"/>
      <c r="J329" s="83"/>
      <c r="K329" s="83"/>
      <c r="L329" s="83"/>
      <c r="M329" s="6"/>
      <c r="O329"/>
      <c r="P329"/>
      <c r="Q329" s="5"/>
    </row>
    <row r="330" spans="2:17" s="4" customFormat="1" x14ac:dyDescent="0.25">
      <c r="B330" s="27"/>
      <c r="E330" s="6"/>
      <c r="F330" s="6"/>
      <c r="G330" s="6"/>
      <c r="H330" s="83"/>
      <c r="I330" s="83"/>
      <c r="J330" s="83"/>
      <c r="K330" s="83"/>
      <c r="L330" s="83"/>
      <c r="M330" s="6"/>
      <c r="O330"/>
      <c r="P330"/>
      <c r="Q330" s="5"/>
    </row>
    <row r="331" spans="2:17" s="4" customFormat="1" x14ac:dyDescent="0.25">
      <c r="B331" s="27"/>
      <c r="E331" s="6"/>
      <c r="F331" s="6"/>
      <c r="G331" s="6"/>
      <c r="H331" s="83"/>
      <c r="I331" s="83"/>
      <c r="J331" s="83"/>
      <c r="K331" s="83"/>
      <c r="L331" s="83"/>
      <c r="M331" s="6"/>
      <c r="O331"/>
      <c r="P331"/>
      <c r="Q331" s="5"/>
    </row>
    <row r="332" spans="2:17" s="4" customFormat="1" x14ac:dyDescent="0.25">
      <c r="B332" s="27"/>
      <c r="E332" s="6"/>
      <c r="F332" s="6"/>
      <c r="G332" s="6"/>
      <c r="H332" s="83"/>
      <c r="I332" s="83"/>
      <c r="J332" s="83"/>
      <c r="K332" s="83"/>
      <c r="L332" s="83"/>
      <c r="M332" s="6"/>
      <c r="O332"/>
      <c r="P332"/>
      <c r="Q332" s="5"/>
    </row>
    <row r="333" spans="2:17" s="4" customFormat="1" x14ac:dyDescent="0.25">
      <c r="B333" s="27"/>
      <c r="E333" s="6"/>
      <c r="F333" s="6"/>
      <c r="G333" s="6"/>
      <c r="H333" s="83"/>
      <c r="I333" s="83"/>
      <c r="J333" s="83"/>
      <c r="K333" s="83"/>
      <c r="L333" s="83"/>
      <c r="M333" s="6"/>
      <c r="O333"/>
      <c r="P333"/>
      <c r="Q333" s="5"/>
    </row>
    <row r="334" spans="2:17" s="4" customFormat="1" x14ac:dyDescent="0.25">
      <c r="B334" s="27"/>
      <c r="E334" s="6"/>
      <c r="F334" s="6"/>
      <c r="G334" s="6"/>
      <c r="H334" s="83"/>
      <c r="I334" s="83"/>
      <c r="J334" s="83"/>
      <c r="K334" s="83"/>
      <c r="L334" s="83"/>
      <c r="M334" s="6"/>
      <c r="O334"/>
      <c r="P334"/>
      <c r="Q334" s="5"/>
    </row>
    <row r="335" spans="2:17" s="4" customFormat="1" x14ac:dyDescent="0.25">
      <c r="B335" s="27"/>
      <c r="E335" s="6"/>
      <c r="F335" s="6"/>
      <c r="G335" s="6"/>
      <c r="H335" s="83"/>
      <c r="I335" s="83"/>
      <c r="J335" s="83"/>
      <c r="K335" s="83"/>
      <c r="L335" s="83"/>
      <c r="M335" s="6"/>
      <c r="O335"/>
      <c r="P335"/>
      <c r="Q335" s="5"/>
    </row>
    <row r="336" spans="2:17" s="4" customFormat="1" x14ac:dyDescent="0.25">
      <c r="B336" s="27"/>
      <c r="E336" s="6"/>
      <c r="F336" s="6"/>
      <c r="G336" s="6"/>
      <c r="H336" s="83"/>
      <c r="I336" s="83"/>
      <c r="J336" s="83"/>
      <c r="K336" s="83"/>
      <c r="L336" s="83"/>
      <c r="M336" s="6"/>
      <c r="O336"/>
      <c r="P336"/>
      <c r="Q336" s="5"/>
    </row>
    <row r="337" spans="2:17" s="4" customFormat="1" x14ac:dyDescent="0.25">
      <c r="B337" s="27"/>
      <c r="E337" s="6"/>
      <c r="F337" s="6"/>
      <c r="G337" s="6"/>
      <c r="H337" s="83"/>
      <c r="I337" s="83"/>
      <c r="J337" s="83"/>
      <c r="K337" s="83"/>
      <c r="L337" s="83"/>
      <c r="M337" s="6"/>
      <c r="O337"/>
      <c r="P337"/>
      <c r="Q337" s="5"/>
    </row>
    <row r="338" spans="2:17" s="4" customFormat="1" x14ac:dyDescent="0.25">
      <c r="B338" s="27"/>
      <c r="E338" s="6"/>
      <c r="F338" s="6"/>
      <c r="G338" s="6"/>
      <c r="H338" s="83"/>
      <c r="I338" s="83"/>
      <c r="J338" s="83"/>
      <c r="K338" s="83"/>
      <c r="L338" s="83"/>
      <c r="M338" s="6"/>
      <c r="O338"/>
      <c r="P338"/>
      <c r="Q338" s="5"/>
    </row>
    <row r="339" spans="2:17" s="4" customFormat="1" x14ac:dyDescent="0.25">
      <c r="B339" s="27"/>
      <c r="E339" s="6"/>
      <c r="F339" s="6"/>
      <c r="G339" s="6"/>
      <c r="H339" s="83"/>
      <c r="I339" s="83"/>
      <c r="J339" s="83"/>
      <c r="K339" s="83"/>
      <c r="L339" s="83"/>
      <c r="M339" s="6"/>
      <c r="O339"/>
      <c r="P339"/>
      <c r="Q339" s="5"/>
    </row>
    <row r="340" spans="2:17" s="4" customFormat="1" x14ac:dyDescent="0.25">
      <c r="B340" s="27"/>
      <c r="E340" s="6"/>
      <c r="F340" s="6"/>
      <c r="G340" s="6"/>
      <c r="H340" s="83"/>
      <c r="I340" s="83"/>
      <c r="J340" s="83"/>
      <c r="K340" s="83"/>
      <c r="L340" s="83"/>
      <c r="M340" s="6"/>
      <c r="O340"/>
      <c r="P340"/>
      <c r="Q340" s="5"/>
    </row>
    <row r="341" spans="2:17" s="4" customFormat="1" x14ac:dyDescent="0.25">
      <c r="B341" s="27"/>
      <c r="E341" s="6"/>
      <c r="F341" s="6"/>
      <c r="G341" s="6"/>
      <c r="H341" s="83"/>
      <c r="I341" s="83"/>
      <c r="J341" s="83"/>
      <c r="K341" s="83"/>
      <c r="L341" s="83"/>
      <c r="M341" s="6"/>
      <c r="O341"/>
      <c r="P341"/>
      <c r="Q341" s="5"/>
    </row>
    <row r="342" spans="2:17" s="4" customFormat="1" x14ac:dyDescent="0.25">
      <c r="B342" s="27"/>
      <c r="E342" s="6"/>
      <c r="F342" s="6"/>
      <c r="G342" s="6"/>
      <c r="H342" s="83"/>
      <c r="I342" s="83"/>
      <c r="J342" s="83"/>
      <c r="K342" s="83"/>
      <c r="L342" s="83"/>
      <c r="M342" s="6"/>
      <c r="O342"/>
      <c r="P342"/>
      <c r="Q342" s="5"/>
    </row>
    <row r="343" spans="2:17" s="4" customFormat="1" x14ac:dyDescent="0.25">
      <c r="B343" s="27"/>
      <c r="E343" s="6"/>
      <c r="F343" s="6"/>
      <c r="G343" s="6"/>
      <c r="H343" s="83"/>
      <c r="I343" s="83"/>
      <c r="J343" s="83"/>
      <c r="K343" s="83"/>
      <c r="L343" s="83"/>
      <c r="M343" s="6"/>
      <c r="O343"/>
      <c r="P343"/>
      <c r="Q343" s="5"/>
    </row>
    <row r="344" spans="2:17" s="4" customFormat="1" x14ac:dyDescent="0.25">
      <c r="B344" s="27"/>
      <c r="E344" s="6"/>
      <c r="F344" s="6"/>
      <c r="G344" s="6"/>
      <c r="H344" s="83"/>
      <c r="I344" s="83"/>
      <c r="J344" s="83"/>
      <c r="K344" s="83"/>
      <c r="L344" s="83"/>
      <c r="M344" s="6"/>
      <c r="O344"/>
      <c r="P344"/>
      <c r="Q344" s="5"/>
    </row>
    <row r="345" spans="2:17" s="4" customFormat="1" x14ac:dyDescent="0.25">
      <c r="B345" s="27"/>
      <c r="E345" s="6"/>
      <c r="F345" s="6"/>
      <c r="G345" s="6"/>
      <c r="H345" s="83"/>
      <c r="I345" s="83"/>
      <c r="J345" s="83"/>
      <c r="K345" s="83"/>
      <c r="L345" s="83"/>
      <c r="M345" s="6"/>
      <c r="O345"/>
      <c r="P345"/>
      <c r="Q345" s="5"/>
    </row>
    <row r="346" spans="2:17" s="4" customFormat="1" x14ac:dyDescent="0.25">
      <c r="B346" s="27"/>
      <c r="E346" s="6"/>
      <c r="F346" s="6"/>
      <c r="G346" s="6"/>
      <c r="H346" s="83"/>
      <c r="I346" s="83"/>
      <c r="J346" s="83"/>
      <c r="K346" s="83"/>
      <c r="L346" s="83"/>
      <c r="M346" s="6"/>
      <c r="O346"/>
      <c r="P346"/>
      <c r="Q346" s="5"/>
    </row>
    <row r="347" spans="2:17" s="4" customFormat="1" x14ac:dyDescent="0.25">
      <c r="B347" s="27"/>
      <c r="E347" s="6"/>
      <c r="F347" s="6"/>
      <c r="G347" s="6"/>
      <c r="H347" s="83"/>
      <c r="I347" s="83"/>
      <c r="J347" s="83"/>
      <c r="K347" s="83"/>
      <c r="L347" s="83"/>
      <c r="M347" s="6"/>
      <c r="O347"/>
      <c r="P347"/>
      <c r="Q347" s="5"/>
    </row>
    <row r="348" spans="2:17" s="4" customFormat="1" x14ac:dyDescent="0.25">
      <c r="B348" s="27"/>
      <c r="E348" s="6"/>
      <c r="F348" s="6"/>
      <c r="G348" s="6"/>
      <c r="H348" s="83"/>
      <c r="I348" s="83"/>
      <c r="J348" s="83"/>
      <c r="K348" s="83"/>
      <c r="L348" s="83"/>
      <c r="M348" s="6"/>
      <c r="O348"/>
      <c r="P348"/>
      <c r="Q348" s="5"/>
    </row>
    <row r="349" spans="2:17" s="4" customFormat="1" x14ac:dyDescent="0.25">
      <c r="B349" s="27"/>
      <c r="E349" s="6"/>
      <c r="F349" s="6"/>
      <c r="G349" s="6"/>
      <c r="H349" s="83"/>
      <c r="I349" s="83"/>
      <c r="J349" s="83"/>
      <c r="K349" s="83"/>
      <c r="L349" s="83"/>
      <c r="M349" s="6"/>
      <c r="O349"/>
      <c r="P349"/>
      <c r="Q349" s="5"/>
    </row>
    <row r="350" spans="2:17" s="4" customFormat="1" x14ac:dyDescent="0.25">
      <c r="B350" s="27"/>
      <c r="E350" s="6"/>
      <c r="F350" s="6"/>
      <c r="G350" s="6"/>
      <c r="H350" s="83"/>
      <c r="I350" s="83"/>
      <c r="J350" s="83"/>
      <c r="K350" s="83"/>
      <c r="L350" s="83"/>
      <c r="M350" s="6"/>
      <c r="O350"/>
      <c r="P350"/>
      <c r="Q350" s="5"/>
    </row>
    <row r="351" spans="2:17" s="4" customFormat="1" x14ac:dyDescent="0.25">
      <c r="B351" s="27"/>
      <c r="E351" s="6"/>
      <c r="F351" s="6"/>
      <c r="G351" s="6"/>
      <c r="H351" s="83"/>
      <c r="I351" s="83"/>
      <c r="J351" s="83"/>
      <c r="K351" s="83"/>
      <c r="L351" s="83"/>
      <c r="M351" s="6"/>
      <c r="O351"/>
      <c r="P351"/>
      <c r="Q351" s="5"/>
    </row>
    <row r="352" spans="2:17" s="4" customFormat="1" x14ac:dyDescent="0.25">
      <c r="B352" s="27"/>
      <c r="E352" s="6"/>
      <c r="F352" s="6"/>
      <c r="G352" s="6"/>
      <c r="H352" s="83"/>
      <c r="I352" s="83"/>
      <c r="J352" s="83"/>
      <c r="K352" s="83"/>
      <c r="L352" s="83"/>
      <c r="M352" s="6"/>
      <c r="O352"/>
      <c r="P352"/>
      <c r="Q352" s="5"/>
    </row>
    <row r="353" spans="2:17" s="4" customFormat="1" x14ac:dyDescent="0.25">
      <c r="B353" s="27"/>
      <c r="E353" s="6"/>
      <c r="F353" s="6"/>
      <c r="G353" s="6"/>
      <c r="H353" s="83"/>
      <c r="I353" s="83"/>
      <c r="J353" s="83"/>
      <c r="K353" s="83"/>
      <c r="L353" s="83"/>
      <c r="M353" s="6"/>
      <c r="O353"/>
      <c r="P353"/>
      <c r="Q353" s="5"/>
    </row>
    <row r="354" spans="2:17" s="4" customFormat="1" x14ac:dyDescent="0.25">
      <c r="B354" s="27"/>
      <c r="E354" s="6"/>
      <c r="F354" s="6"/>
      <c r="G354" s="6"/>
      <c r="H354" s="83"/>
      <c r="I354" s="83"/>
      <c r="J354" s="83"/>
      <c r="K354" s="83"/>
      <c r="L354" s="83"/>
      <c r="M354" s="6"/>
      <c r="O354"/>
      <c r="P354"/>
      <c r="Q354" s="5"/>
    </row>
    <row r="355" spans="2:17" s="4" customFormat="1" x14ac:dyDescent="0.25">
      <c r="B355" s="27"/>
      <c r="E355" s="6"/>
      <c r="F355" s="6"/>
      <c r="G355" s="6"/>
      <c r="H355" s="83"/>
      <c r="I355" s="83"/>
      <c r="J355" s="83"/>
      <c r="K355" s="83"/>
      <c r="L355" s="83"/>
      <c r="M355" s="6"/>
      <c r="O355"/>
      <c r="P355"/>
      <c r="Q355" s="5"/>
    </row>
    <row r="356" spans="2:17" s="4" customFormat="1" x14ac:dyDescent="0.25">
      <c r="B356" s="27"/>
      <c r="E356" s="6"/>
      <c r="F356" s="6"/>
      <c r="G356" s="6"/>
      <c r="H356" s="83"/>
      <c r="I356" s="83"/>
      <c r="J356" s="83"/>
      <c r="K356" s="83"/>
      <c r="L356" s="83"/>
      <c r="M356" s="6"/>
      <c r="O356"/>
      <c r="P356"/>
      <c r="Q356" s="5"/>
    </row>
    <row r="357" spans="2:17" s="4" customFormat="1" x14ac:dyDescent="0.25">
      <c r="B357" s="27"/>
      <c r="E357" s="6"/>
      <c r="F357" s="6"/>
      <c r="G357" s="6"/>
      <c r="H357" s="83"/>
      <c r="I357" s="83"/>
      <c r="J357" s="83"/>
      <c r="K357" s="83"/>
      <c r="L357" s="83"/>
      <c r="M357" s="6"/>
      <c r="O357"/>
      <c r="P357"/>
      <c r="Q357" s="5"/>
    </row>
    <row r="358" spans="2:17" s="4" customFormat="1" x14ac:dyDescent="0.25">
      <c r="B358" s="27"/>
      <c r="E358" s="6"/>
      <c r="F358" s="6"/>
      <c r="G358" s="6"/>
      <c r="H358" s="83"/>
      <c r="I358" s="83"/>
      <c r="J358" s="83"/>
      <c r="K358" s="83"/>
      <c r="L358" s="83"/>
      <c r="M358" s="6"/>
      <c r="O358"/>
      <c r="P358"/>
      <c r="Q358" s="5"/>
    </row>
    <row r="359" spans="2:17" s="4" customFormat="1" x14ac:dyDescent="0.25">
      <c r="B359" s="27"/>
      <c r="E359" s="6"/>
      <c r="F359" s="6"/>
      <c r="G359" s="6"/>
      <c r="H359" s="83"/>
      <c r="I359" s="83"/>
      <c r="J359" s="83"/>
      <c r="K359" s="83"/>
      <c r="L359" s="83"/>
      <c r="M359" s="6"/>
      <c r="O359"/>
      <c r="P359"/>
      <c r="Q359" s="5"/>
    </row>
    <row r="360" spans="2:17" s="4" customFormat="1" x14ac:dyDescent="0.25">
      <c r="B360" s="27"/>
      <c r="E360" s="6"/>
      <c r="F360" s="6"/>
      <c r="G360" s="6"/>
      <c r="H360" s="83"/>
      <c r="I360" s="83"/>
      <c r="J360" s="83"/>
      <c r="K360" s="83"/>
      <c r="L360" s="83"/>
      <c r="M360" s="6"/>
      <c r="O360"/>
      <c r="P360"/>
      <c r="Q360" s="5"/>
    </row>
    <row r="361" spans="2:17" s="4" customFormat="1" x14ac:dyDescent="0.25">
      <c r="B361" s="27"/>
      <c r="E361" s="6"/>
      <c r="F361" s="6"/>
      <c r="G361" s="6"/>
      <c r="H361" s="83"/>
      <c r="I361" s="83"/>
      <c r="J361" s="83"/>
      <c r="K361" s="83"/>
      <c r="L361" s="83"/>
      <c r="M361" s="6"/>
      <c r="O361"/>
      <c r="P361"/>
      <c r="Q361" s="5"/>
    </row>
    <row r="362" spans="2:17" s="4" customFormat="1" x14ac:dyDescent="0.25">
      <c r="B362" s="27"/>
      <c r="E362" s="6"/>
      <c r="F362" s="6"/>
      <c r="G362" s="6"/>
      <c r="H362" s="83"/>
      <c r="I362" s="83"/>
      <c r="J362" s="83"/>
      <c r="K362" s="83"/>
      <c r="L362" s="83"/>
      <c r="M362" s="6"/>
      <c r="O362"/>
      <c r="P362"/>
      <c r="Q362" s="5"/>
    </row>
    <row r="363" spans="2:17" s="4" customFormat="1" x14ac:dyDescent="0.25">
      <c r="B363" s="27"/>
      <c r="E363" s="6"/>
      <c r="F363" s="6"/>
      <c r="G363" s="6"/>
      <c r="H363" s="83"/>
      <c r="I363" s="83"/>
      <c r="J363" s="83"/>
      <c r="K363" s="83"/>
      <c r="L363" s="83"/>
      <c r="M363" s="6"/>
      <c r="O363"/>
      <c r="P363"/>
      <c r="Q363" s="5"/>
    </row>
    <row r="364" spans="2:17" s="4" customFormat="1" x14ac:dyDescent="0.25">
      <c r="B364" s="27"/>
      <c r="E364" s="6"/>
      <c r="F364" s="6"/>
      <c r="G364" s="6"/>
      <c r="H364" s="83"/>
      <c r="I364" s="83"/>
      <c r="J364" s="83"/>
      <c r="K364" s="83"/>
      <c r="L364" s="83"/>
      <c r="M364" s="6"/>
      <c r="O364"/>
      <c r="P364"/>
      <c r="Q364" s="5"/>
    </row>
    <row r="365" spans="2:17" s="4" customFormat="1" x14ac:dyDescent="0.25">
      <c r="B365" s="27"/>
      <c r="E365" s="6"/>
      <c r="F365" s="6"/>
      <c r="G365" s="6"/>
      <c r="H365" s="83"/>
      <c r="I365" s="83"/>
      <c r="J365" s="83"/>
      <c r="K365" s="83"/>
      <c r="L365" s="83"/>
      <c r="M365" s="6"/>
      <c r="O365"/>
      <c r="P365"/>
      <c r="Q365" s="5"/>
    </row>
    <row r="366" spans="2:17" s="4" customFormat="1" x14ac:dyDescent="0.25">
      <c r="B366" s="27"/>
      <c r="E366" s="6"/>
      <c r="F366" s="6"/>
      <c r="G366" s="6"/>
      <c r="H366" s="83"/>
      <c r="I366" s="83"/>
      <c r="J366" s="83"/>
      <c r="K366" s="83"/>
      <c r="L366" s="83"/>
      <c r="M366" s="6"/>
      <c r="O366"/>
      <c r="P366"/>
      <c r="Q366" s="5"/>
    </row>
    <row r="367" spans="2:17" s="4" customFormat="1" x14ac:dyDescent="0.25">
      <c r="B367" s="27"/>
      <c r="E367" s="6"/>
      <c r="F367" s="6"/>
      <c r="G367" s="6"/>
      <c r="H367" s="83"/>
      <c r="I367" s="83"/>
      <c r="J367" s="83"/>
      <c r="K367" s="83"/>
      <c r="L367" s="83"/>
      <c r="M367" s="6"/>
      <c r="O367"/>
      <c r="P367"/>
      <c r="Q367" s="5"/>
    </row>
    <row r="368" spans="2:17" s="4" customFormat="1" x14ac:dyDescent="0.25">
      <c r="B368" s="27"/>
      <c r="E368" s="6"/>
      <c r="F368" s="6"/>
      <c r="G368" s="6"/>
      <c r="H368" s="83"/>
      <c r="I368" s="83"/>
      <c r="J368" s="83"/>
      <c r="K368" s="83"/>
      <c r="L368" s="83"/>
      <c r="M368" s="6"/>
      <c r="O368"/>
      <c r="P368"/>
      <c r="Q368" s="5"/>
    </row>
    <row r="369" spans="2:17" s="4" customFormat="1" x14ac:dyDescent="0.25">
      <c r="B369" s="27"/>
      <c r="E369" s="6"/>
      <c r="F369" s="6"/>
      <c r="G369" s="6"/>
      <c r="H369" s="83"/>
      <c r="I369" s="83"/>
      <c r="J369" s="83"/>
      <c r="K369" s="83"/>
      <c r="L369" s="83"/>
      <c r="M369" s="6"/>
      <c r="O369"/>
      <c r="P369"/>
      <c r="Q369" s="5"/>
    </row>
    <row r="370" spans="2:17" s="4" customFormat="1" x14ac:dyDescent="0.25">
      <c r="B370" s="27"/>
      <c r="E370" s="6"/>
      <c r="F370" s="6"/>
      <c r="G370" s="6"/>
      <c r="H370" s="83"/>
      <c r="I370" s="83"/>
      <c r="J370" s="83"/>
      <c r="K370" s="83"/>
      <c r="L370" s="83"/>
      <c r="M370" s="6"/>
      <c r="O370"/>
      <c r="P370"/>
      <c r="Q370" s="5"/>
    </row>
    <row r="371" spans="2:17" s="4" customFormat="1" x14ac:dyDescent="0.25">
      <c r="B371" s="27"/>
      <c r="E371" s="6"/>
      <c r="F371" s="6"/>
      <c r="G371" s="6"/>
      <c r="H371" s="83"/>
      <c r="I371" s="83"/>
      <c r="J371" s="83"/>
      <c r="K371" s="83"/>
      <c r="L371" s="83"/>
      <c r="M371" s="6"/>
      <c r="O371"/>
      <c r="P371"/>
      <c r="Q371" s="5"/>
    </row>
    <row r="372" spans="2:17" s="4" customFormat="1" x14ac:dyDescent="0.25">
      <c r="B372" s="27"/>
      <c r="E372" s="6"/>
      <c r="F372" s="6"/>
      <c r="G372" s="6"/>
      <c r="H372" s="83"/>
      <c r="I372" s="83"/>
      <c r="J372" s="83"/>
      <c r="K372" s="83"/>
      <c r="L372" s="83"/>
      <c r="M372" s="6"/>
      <c r="O372"/>
      <c r="P372"/>
      <c r="Q372" s="5"/>
    </row>
    <row r="373" spans="2:17" s="4" customFormat="1" x14ac:dyDescent="0.25">
      <c r="B373" s="27"/>
      <c r="E373" s="6"/>
      <c r="F373" s="6"/>
      <c r="G373" s="6"/>
      <c r="H373" s="83"/>
      <c r="I373" s="83"/>
      <c r="J373" s="83"/>
      <c r="K373" s="83"/>
      <c r="L373" s="83"/>
      <c r="M373" s="6"/>
      <c r="O373"/>
      <c r="P373"/>
      <c r="Q373" s="5"/>
    </row>
    <row r="374" spans="2:17" s="4" customFormat="1" x14ac:dyDescent="0.25">
      <c r="B374" s="27"/>
      <c r="E374" s="6"/>
      <c r="F374" s="6"/>
      <c r="G374" s="6"/>
      <c r="H374" s="83"/>
      <c r="I374" s="83"/>
      <c r="J374" s="83"/>
      <c r="K374" s="83"/>
      <c r="L374" s="83"/>
      <c r="M374" s="6"/>
      <c r="O374"/>
      <c r="P374"/>
      <c r="Q374" s="5"/>
    </row>
    <row r="375" spans="2:17" s="4" customFormat="1" x14ac:dyDescent="0.25">
      <c r="B375" s="27"/>
      <c r="E375" s="6"/>
      <c r="F375" s="6"/>
      <c r="G375" s="6"/>
      <c r="H375" s="83"/>
      <c r="I375" s="83"/>
      <c r="J375" s="83"/>
      <c r="K375" s="83"/>
      <c r="L375" s="83"/>
      <c r="M375" s="6"/>
      <c r="O375"/>
      <c r="P375"/>
      <c r="Q375" s="5"/>
    </row>
    <row r="376" spans="2:17" s="4" customFormat="1" x14ac:dyDescent="0.25">
      <c r="B376" s="27"/>
      <c r="E376" s="6"/>
      <c r="F376" s="6"/>
      <c r="G376" s="6"/>
      <c r="H376" s="83"/>
      <c r="I376" s="83"/>
      <c r="J376" s="83"/>
      <c r="K376" s="83"/>
      <c r="L376" s="83"/>
      <c r="M376" s="6"/>
      <c r="O376"/>
      <c r="P376"/>
      <c r="Q376" s="5"/>
    </row>
    <row r="377" spans="2:17" s="4" customFormat="1" x14ac:dyDescent="0.25">
      <c r="B377" s="27"/>
      <c r="E377" s="6"/>
      <c r="F377" s="6"/>
      <c r="G377" s="6"/>
      <c r="H377" s="83"/>
      <c r="I377" s="83"/>
      <c r="J377" s="83"/>
      <c r="K377" s="83"/>
      <c r="L377" s="83"/>
      <c r="M377" s="6"/>
      <c r="O377"/>
      <c r="P377"/>
      <c r="Q377" s="5"/>
    </row>
    <row r="378" spans="2:17" s="4" customFormat="1" x14ac:dyDescent="0.25">
      <c r="B378" s="27"/>
      <c r="E378" s="6"/>
      <c r="F378" s="6"/>
      <c r="G378" s="6"/>
      <c r="H378" s="83"/>
      <c r="I378" s="83"/>
      <c r="J378" s="83"/>
      <c r="K378" s="83"/>
      <c r="L378" s="83"/>
      <c r="M378" s="6"/>
      <c r="O378"/>
      <c r="P378"/>
      <c r="Q378" s="5"/>
    </row>
    <row r="379" spans="2:17" s="4" customFormat="1" x14ac:dyDescent="0.25">
      <c r="B379" s="27"/>
      <c r="E379" s="6"/>
      <c r="F379" s="6"/>
      <c r="G379" s="6"/>
      <c r="H379" s="83"/>
      <c r="I379" s="83"/>
      <c r="J379" s="83"/>
      <c r="K379" s="83"/>
      <c r="L379" s="83"/>
      <c r="M379" s="6"/>
      <c r="O379"/>
      <c r="P379"/>
      <c r="Q379" s="5"/>
    </row>
    <row r="380" spans="2:17" s="4" customFormat="1" x14ac:dyDescent="0.25">
      <c r="B380" s="27"/>
      <c r="E380" s="6"/>
      <c r="F380" s="6"/>
      <c r="G380" s="6"/>
      <c r="H380" s="83"/>
      <c r="I380" s="83"/>
      <c r="J380" s="83"/>
      <c r="K380" s="83"/>
      <c r="L380" s="83"/>
      <c r="M380" s="6"/>
      <c r="O380"/>
      <c r="P380"/>
      <c r="Q380" s="5"/>
    </row>
    <row r="381" spans="2:17" s="4" customFormat="1" x14ac:dyDescent="0.25">
      <c r="B381" s="27"/>
      <c r="E381" s="6"/>
      <c r="F381" s="6"/>
      <c r="G381" s="6"/>
      <c r="H381" s="83"/>
      <c r="I381" s="83"/>
      <c r="J381" s="83"/>
      <c r="K381" s="83"/>
      <c r="L381" s="83"/>
      <c r="M381" s="6"/>
      <c r="O381"/>
      <c r="P381"/>
      <c r="Q381" s="5"/>
    </row>
    <row r="382" spans="2:17" s="4" customFormat="1" x14ac:dyDescent="0.25">
      <c r="B382" s="27"/>
      <c r="E382" s="6"/>
      <c r="F382" s="6"/>
      <c r="G382" s="6"/>
      <c r="H382" s="83"/>
      <c r="I382" s="83"/>
      <c r="J382" s="83"/>
      <c r="K382" s="83"/>
      <c r="L382" s="83"/>
      <c r="M382" s="6"/>
      <c r="O382"/>
      <c r="P382"/>
      <c r="Q382" s="5"/>
    </row>
    <row r="383" spans="2:17" s="4" customFormat="1" x14ac:dyDescent="0.25">
      <c r="B383" s="27"/>
      <c r="E383" s="6"/>
      <c r="F383" s="6"/>
      <c r="G383" s="6"/>
      <c r="H383" s="83"/>
      <c r="I383" s="83"/>
      <c r="J383" s="83"/>
      <c r="K383" s="83"/>
      <c r="L383" s="83"/>
      <c r="M383" s="6"/>
      <c r="O383"/>
      <c r="P383"/>
      <c r="Q383" s="5"/>
    </row>
    <row r="384" spans="2:17" s="4" customFormat="1" x14ac:dyDescent="0.25">
      <c r="B384" s="27"/>
      <c r="E384" s="6"/>
      <c r="F384" s="6"/>
      <c r="G384" s="6"/>
      <c r="H384" s="83"/>
      <c r="I384" s="83"/>
      <c r="J384" s="83"/>
      <c r="K384" s="83"/>
      <c r="L384" s="83"/>
      <c r="M384" s="6"/>
      <c r="O384"/>
      <c r="P384"/>
      <c r="Q384" s="5"/>
    </row>
    <row r="385" spans="2:17" s="4" customFormat="1" x14ac:dyDescent="0.25">
      <c r="B385" s="27"/>
      <c r="E385" s="6"/>
      <c r="F385" s="6"/>
      <c r="G385" s="6"/>
      <c r="H385" s="83"/>
      <c r="I385" s="83"/>
      <c r="J385" s="83"/>
      <c r="K385" s="83"/>
      <c r="L385" s="83"/>
      <c r="M385" s="6"/>
      <c r="O385"/>
      <c r="P385"/>
      <c r="Q385" s="5"/>
    </row>
    <row r="386" spans="2:17" s="4" customFormat="1" x14ac:dyDescent="0.25">
      <c r="B386" s="27"/>
      <c r="E386" s="6"/>
      <c r="F386" s="6"/>
      <c r="G386" s="6"/>
      <c r="H386" s="83"/>
      <c r="I386" s="83"/>
      <c r="J386" s="83"/>
      <c r="K386" s="83"/>
      <c r="L386" s="83"/>
      <c r="M386" s="6"/>
      <c r="O386"/>
      <c r="P386"/>
      <c r="Q386" s="5"/>
    </row>
    <row r="387" spans="2:17" s="4" customFormat="1" x14ac:dyDescent="0.25">
      <c r="B387" s="27"/>
      <c r="E387" s="6"/>
      <c r="F387" s="6"/>
      <c r="G387" s="6"/>
      <c r="H387" s="83"/>
      <c r="I387" s="83"/>
      <c r="J387" s="83"/>
      <c r="K387" s="83"/>
      <c r="L387" s="83"/>
      <c r="M387" s="6"/>
      <c r="O387"/>
      <c r="P387"/>
      <c r="Q387" s="5"/>
    </row>
    <row r="388" spans="2:17" s="4" customFormat="1" x14ac:dyDescent="0.25">
      <c r="B388" s="27"/>
      <c r="E388" s="6"/>
      <c r="F388" s="6"/>
      <c r="G388" s="6"/>
      <c r="H388" s="83"/>
      <c r="I388" s="83"/>
      <c r="J388" s="83"/>
      <c r="K388" s="83"/>
      <c r="L388" s="83"/>
      <c r="M388" s="6"/>
      <c r="O388"/>
      <c r="P388"/>
      <c r="Q388" s="5"/>
    </row>
    <row r="389" spans="2:17" s="4" customFormat="1" x14ac:dyDescent="0.25">
      <c r="B389" s="27"/>
      <c r="E389" s="6"/>
      <c r="F389" s="6"/>
      <c r="G389" s="6"/>
      <c r="H389" s="83"/>
      <c r="I389" s="83"/>
      <c r="J389" s="83"/>
      <c r="K389" s="83"/>
      <c r="L389" s="83"/>
      <c r="M389" s="6"/>
      <c r="O389"/>
      <c r="P389"/>
      <c r="Q389" s="5"/>
    </row>
    <row r="390" spans="2:17" s="4" customFormat="1" x14ac:dyDescent="0.25">
      <c r="B390" s="27"/>
      <c r="E390" s="6"/>
      <c r="F390" s="6"/>
      <c r="G390" s="6"/>
      <c r="H390" s="83"/>
      <c r="I390" s="83"/>
      <c r="J390" s="83"/>
      <c r="K390" s="83"/>
      <c r="L390" s="83"/>
      <c r="M390" s="6"/>
      <c r="O390"/>
      <c r="P390"/>
      <c r="Q390" s="5"/>
    </row>
    <row r="391" spans="2:17" s="4" customFormat="1" x14ac:dyDescent="0.25">
      <c r="B391" s="27"/>
      <c r="E391" s="6"/>
      <c r="F391" s="6"/>
      <c r="G391" s="6"/>
      <c r="H391" s="83"/>
      <c r="I391" s="83"/>
      <c r="J391" s="83"/>
      <c r="K391" s="83"/>
      <c r="L391" s="83"/>
      <c r="M391" s="6"/>
      <c r="O391"/>
      <c r="P391"/>
      <c r="Q391" s="5"/>
    </row>
    <row r="392" spans="2:17" s="4" customFormat="1" x14ac:dyDescent="0.25">
      <c r="B392" s="27"/>
      <c r="E392" s="6"/>
      <c r="F392" s="6"/>
      <c r="G392" s="6"/>
      <c r="H392" s="83"/>
      <c r="I392" s="83"/>
      <c r="J392" s="83"/>
      <c r="K392" s="83"/>
      <c r="L392" s="83"/>
      <c r="M392" s="6"/>
      <c r="O392"/>
      <c r="P392"/>
      <c r="Q392" s="5"/>
    </row>
    <row r="393" spans="2:17" s="4" customFormat="1" x14ac:dyDescent="0.25">
      <c r="B393" s="27"/>
      <c r="E393" s="6"/>
      <c r="F393" s="6"/>
      <c r="G393" s="6"/>
      <c r="H393" s="83"/>
      <c r="I393" s="83"/>
      <c r="J393" s="83"/>
      <c r="K393" s="83"/>
      <c r="L393" s="83"/>
      <c r="M393" s="6"/>
      <c r="O393"/>
      <c r="P393"/>
      <c r="Q393" s="5"/>
    </row>
    <row r="394" spans="2:17" s="4" customFormat="1" x14ac:dyDescent="0.25">
      <c r="B394" s="27"/>
      <c r="E394" s="6"/>
      <c r="F394" s="6"/>
      <c r="G394" s="6"/>
      <c r="H394" s="83"/>
      <c r="I394" s="83"/>
      <c r="J394" s="83"/>
      <c r="K394" s="83"/>
      <c r="L394" s="83"/>
      <c r="M394" s="6"/>
      <c r="O394"/>
      <c r="P394"/>
      <c r="Q394" s="5"/>
    </row>
    <row r="395" spans="2:17" s="4" customFormat="1" x14ac:dyDescent="0.25">
      <c r="B395" s="27"/>
      <c r="E395" s="6"/>
      <c r="F395" s="6"/>
      <c r="G395" s="6"/>
      <c r="H395" s="83"/>
      <c r="I395" s="83"/>
      <c r="J395" s="83"/>
      <c r="K395" s="83"/>
      <c r="L395" s="83"/>
      <c r="M395" s="6"/>
      <c r="O395"/>
      <c r="P395"/>
      <c r="Q395" s="5"/>
    </row>
    <row r="396" spans="2:17" s="4" customFormat="1" x14ac:dyDescent="0.25">
      <c r="B396" s="27"/>
      <c r="E396" s="6"/>
      <c r="F396" s="6"/>
      <c r="G396" s="6"/>
      <c r="H396" s="83"/>
      <c r="I396" s="83"/>
      <c r="J396" s="83"/>
      <c r="K396" s="83"/>
      <c r="L396" s="83"/>
      <c r="M396" s="6"/>
      <c r="O396"/>
      <c r="P396"/>
      <c r="Q396" s="5"/>
    </row>
    <row r="397" spans="2:17" s="4" customFormat="1" x14ac:dyDescent="0.25">
      <c r="B397" s="27"/>
      <c r="E397" s="6"/>
      <c r="F397" s="6"/>
      <c r="G397" s="6"/>
      <c r="H397" s="83"/>
      <c r="I397" s="83"/>
      <c r="J397" s="83"/>
      <c r="K397" s="83"/>
      <c r="L397" s="83"/>
      <c r="M397" s="6"/>
      <c r="O397"/>
      <c r="P397"/>
      <c r="Q397" s="5"/>
    </row>
    <row r="398" spans="2:17" s="4" customFormat="1" x14ac:dyDescent="0.25">
      <c r="B398" s="27"/>
      <c r="E398" s="6"/>
      <c r="F398" s="6"/>
      <c r="G398" s="6"/>
      <c r="H398" s="83"/>
      <c r="I398" s="83"/>
      <c r="J398" s="83"/>
      <c r="K398" s="83"/>
      <c r="L398" s="83"/>
      <c r="M398" s="6"/>
      <c r="O398"/>
      <c r="P398"/>
      <c r="Q398" s="5"/>
    </row>
    <row r="399" spans="2:17" s="4" customFormat="1" x14ac:dyDescent="0.25">
      <c r="B399" s="27"/>
      <c r="E399" s="6"/>
      <c r="F399" s="6"/>
      <c r="G399" s="6"/>
      <c r="H399" s="83"/>
      <c r="I399" s="83"/>
      <c r="J399" s="83"/>
      <c r="K399" s="83"/>
      <c r="L399" s="83"/>
      <c r="M399" s="6"/>
      <c r="O399"/>
      <c r="P399"/>
      <c r="Q399" s="5"/>
    </row>
    <row r="400" spans="2:17" s="4" customFormat="1" x14ac:dyDescent="0.25">
      <c r="B400" s="27"/>
      <c r="E400" s="6"/>
      <c r="F400" s="6"/>
      <c r="G400" s="6"/>
      <c r="H400" s="83"/>
      <c r="I400" s="83"/>
      <c r="J400" s="83"/>
      <c r="K400" s="83"/>
      <c r="L400" s="83"/>
      <c r="M400" s="6"/>
      <c r="O400"/>
      <c r="P400"/>
      <c r="Q400" s="5"/>
    </row>
    <row r="401" spans="2:17" s="4" customFormat="1" x14ac:dyDescent="0.25">
      <c r="B401" s="27"/>
      <c r="E401" s="6"/>
      <c r="F401" s="6"/>
      <c r="G401" s="6"/>
      <c r="H401" s="83"/>
      <c r="I401" s="83"/>
      <c r="J401" s="83"/>
      <c r="K401" s="83"/>
      <c r="L401" s="83"/>
      <c r="M401" s="6"/>
      <c r="O401"/>
      <c r="P401"/>
      <c r="Q401" s="5"/>
    </row>
    <row r="402" spans="2:17" s="4" customFormat="1" x14ac:dyDescent="0.25">
      <c r="B402" s="27"/>
      <c r="E402" s="6"/>
      <c r="F402" s="6"/>
      <c r="G402" s="6"/>
      <c r="H402" s="83"/>
      <c r="I402" s="83"/>
      <c r="J402" s="83"/>
      <c r="K402" s="83"/>
      <c r="L402" s="83"/>
      <c r="M402" s="6"/>
      <c r="O402"/>
      <c r="P402"/>
      <c r="Q402" s="5"/>
    </row>
    <row r="403" spans="2:17" s="4" customFormat="1" x14ac:dyDescent="0.25">
      <c r="B403" s="27"/>
      <c r="E403" s="6"/>
      <c r="F403" s="6"/>
      <c r="G403" s="6"/>
      <c r="H403" s="83"/>
      <c r="I403" s="83"/>
      <c r="J403" s="83"/>
      <c r="K403" s="83"/>
      <c r="L403" s="83"/>
      <c r="M403" s="6"/>
      <c r="O403"/>
      <c r="P403"/>
      <c r="Q403" s="5"/>
    </row>
    <row r="404" spans="2:17" s="4" customFormat="1" x14ac:dyDescent="0.25">
      <c r="B404" s="27"/>
      <c r="E404" s="6"/>
      <c r="F404" s="6"/>
      <c r="G404" s="6"/>
      <c r="H404" s="83"/>
      <c r="I404" s="83"/>
      <c r="J404" s="83"/>
      <c r="K404" s="83"/>
      <c r="L404" s="83"/>
      <c r="M404" s="6"/>
      <c r="O404"/>
      <c r="P404"/>
      <c r="Q404" s="5"/>
    </row>
    <row r="405" spans="2:17" s="4" customFormat="1" x14ac:dyDescent="0.25">
      <c r="B405" s="27"/>
      <c r="E405" s="6"/>
      <c r="F405" s="6"/>
      <c r="G405" s="6"/>
      <c r="H405" s="83"/>
      <c r="I405" s="83"/>
      <c r="J405" s="83"/>
      <c r="K405" s="83"/>
      <c r="L405" s="83"/>
      <c r="M405" s="6"/>
      <c r="O405"/>
      <c r="P405"/>
      <c r="Q405" s="5"/>
    </row>
    <row r="406" spans="2:17" s="4" customFormat="1" x14ac:dyDescent="0.25">
      <c r="B406" s="27"/>
      <c r="E406" s="6"/>
      <c r="F406" s="6"/>
      <c r="G406" s="6"/>
      <c r="H406" s="83"/>
      <c r="I406" s="83"/>
      <c r="J406" s="83"/>
      <c r="K406" s="83"/>
      <c r="L406" s="83"/>
      <c r="M406" s="6"/>
      <c r="O406"/>
      <c r="P406"/>
      <c r="Q406" s="5"/>
    </row>
    <row r="407" spans="2:17" s="4" customFormat="1" x14ac:dyDescent="0.25">
      <c r="B407" s="27"/>
      <c r="E407" s="6"/>
      <c r="F407" s="6"/>
      <c r="G407" s="6"/>
      <c r="H407" s="83"/>
      <c r="I407" s="83"/>
      <c r="J407" s="83"/>
      <c r="K407" s="83"/>
      <c r="L407" s="83"/>
      <c r="M407" s="6"/>
      <c r="O407"/>
      <c r="P407"/>
      <c r="Q407" s="5"/>
    </row>
    <row r="408" spans="2:17" s="4" customFormat="1" x14ac:dyDescent="0.25">
      <c r="B408" s="27"/>
      <c r="E408" s="6"/>
      <c r="F408" s="6"/>
      <c r="G408" s="6"/>
      <c r="H408" s="83"/>
      <c r="I408" s="83"/>
      <c r="J408" s="83"/>
      <c r="K408" s="83"/>
      <c r="L408" s="83"/>
      <c r="M408" s="6"/>
      <c r="O408"/>
      <c r="P408"/>
      <c r="Q408" s="5"/>
    </row>
    <row r="409" spans="2:17" s="4" customFormat="1" x14ac:dyDescent="0.25">
      <c r="B409" s="27"/>
      <c r="E409" s="6"/>
      <c r="F409" s="6"/>
      <c r="G409" s="6"/>
      <c r="H409" s="83"/>
      <c r="I409" s="83"/>
      <c r="J409" s="83"/>
      <c r="K409" s="83"/>
      <c r="L409" s="83"/>
      <c r="M409" s="6"/>
      <c r="O409"/>
      <c r="P409"/>
      <c r="Q409" s="5"/>
    </row>
    <row r="410" spans="2:17" s="4" customFormat="1" x14ac:dyDescent="0.25">
      <c r="B410" s="27"/>
      <c r="E410" s="6"/>
      <c r="F410" s="6"/>
      <c r="G410" s="6"/>
      <c r="H410" s="83"/>
      <c r="I410" s="83"/>
      <c r="J410" s="83"/>
      <c r="K410" s="83"/>
      <c r="L410" s="83"/>
      <c r="M410" s="6"/>
      <c r="O410"/>
      <c r="P410"/>
      <c r="Q410" s="5"/>
    </row>
    <row r="411" spans="2:17" s="4" customFormat="1" x14ac:dyDescent="0.25">
      <c r="B411" s="27"/>
      <c r="E411" s="6"/>
      <c r="F411" s="6"/>
      <c r="G411" s="6"/>
      <c r="H411" s="83"/>
      <c r="I411" s="83"/>
      <c r="J411" s="83"/>
      <c r="K411" s="83"/>
      <c r="L411" s="83"/>
      <c r="M411" s="6"/>
      <c r="O411"/>
      <c r="P411"/>
      <c r="Q411" s="5"/>
    </row>
    <row r="412" spans="2:17" s="4" customFormat="1" x14ac:dyDescent="0.25">
      <c r="B412" s="27"/>
      <c r="E412" s="6"/>
      <c r="F412" s="6"/>
      <c r="G412" s="6"/>
      <c r="H412" s="83"/>
      <c r="I412" s="83"/>
      <c r="J412" s="83"/>
      <c r="K412" s="83"/>
      <c r="L412" s="83"/>
      <c r="M412" s="6"/>
      <c r="O412"/>
      <c r="P412"/>
      <c r="Q412" s="5"/>
    </row>
    <row r="413" spans="2:17" s="4" customFormat="1" x14ac:dyDescent="0.25">
      <c r="B413" s="27"/>
      <c r="E413" s="6"/>
      <c r="F413" s="6"/>
      <c r="G413" s="6"/>
      <c r="H413" s="83"/>
      <c r="I413" s="83"/>
      <c r="J413" s="83"/>
      <c r="K413" s="83"/>
      <c r="L413" s="83"/>
      <c r="M413" s="6"/>
      <c r="O413"/>
      <c r="P413"/>
      <c r="Q413" s="5"/>
    </row>
    <row r="414" spans="2:17" s="4" customFormat="1" x14ac:dyDescent="0.25">
      <c r="B414" s="27"/>
      <c r="E414" s="6"/>
      <c r="F414" s="6"/>
      <c r="G414" s="6"/>
      <c r="H414" s="83"/>
      <c r="I414" s="83"/>
      <c r="J414" s="83"/>
      <c r="K414" s="83"/>
      <c r="L414" s="83"/>
      <c r="M414" s="6"/>
      <c r="O414"/>
      <c r="P414"/>
      <c r="Q414" s="5"/>
    </row>
    <row r="415" spans="2:17" s="4" customFormat="1" x14ac:dyDescent="0.25">
      <c r="B415" s="27"/>
      <c r="E415" s="6"/>
      <c r="F415" s="6"/>
      <c r="G415" s="6"/>
      <c r="H415" s="83"/>
      <c r="I415" s="83"/>
      <c r="J415" s="83"/>
      <c r="K415" s="83"/>
      <c r="L415" s="83"/>
      <c r="M415" s="6"/>
      <c r="O415"/>
      <c r="P415"/>
      <c r="Q415" s="5"/>
    </row>
    <row r="416" spans="2:17" s="4" customFormat="1" x14ac:dyDescent="0.25">
      <c r="B416" s="27"/>
      <c r="E416" s="6"/>
      <c r="F416" s="6"/>
      <c r="G416" s="6"/>
      <c r="H416" s="83"/>
      <c r="I416" s="83"/>
      <c r="J416" s="83"/>
      <c r="K416" s="83"/>
      <c r="L416" s="83"/>
      <c r="M416" s="6"/>
      <c r="O416"/>
      <c r="P416"/>
      <c r="Q416" s="5"/>
    </row>
    <row r="417" spans="2:17" s="4" customFormat="1" x14ac:dyDescent="0.25">
      <c r="B417" s="27"/>
      <c r="E417" s="6"/>
      <c r="F417" s="6"/>
      <c r="G417" s="6"/>
      <c r="H417" s="83"/>
      <c r="I417" s="83"/>
      <c r="J417" s="83"/>
      <c r="K417" s="83"/>
      <c r="L417" s="83"/>
      <c r="M417" s="6"/>
      <c r="O417"/>
      <c r="P417"/>
      <c r="Q417" s="5"/>
    </row>
    <row r="418" spans="2:17" s="4" customFormat="1" x14ac:dyDescent="0.25">
      <c r="B418" s="27"/>
      <c r="E418" s="6"/>
      <c r="F418" s="6"/>
      <c r="G418" s="6"/>
      <c r="H418" s="83"/>
      <c r="I418" s="83"/>
      <c r="J418" s="83"/>
      <c r="K418" s="83"/>
      <c r="L418" s="83"/>
      <c r="M418" s="6"/>
      <c r="O418"/>
      <c r="P418"/>
      <c r="Q418" s="5"/>
    </row>
    <row r="419" spans="2:17" s="4" customFormat="1" x14ac:dyDescent="0.25">
      <c r="B419" s="27"/>
      <c r="E419" s="6"/>
      <c r="F419" s="6"/>
      <c r="G419" s="6"/>
      <c r="H419" s="83"/>
      <c r="I419" s="83"/>
      <c r="J419" s="83"/>
      <c r="K419" s="83"/>
      <c r="L419" s="83"/>
      <c r="M419" s="6"/>
      <c r="O419"/>
      <c r="P419"/>
      <c r="Q419" s="5"/>
    </row>
    <row r="420" spans="2:17" s="4" customFormat="1" x14ac:dyDescent="0.25">
      <c r="B420" s="27"/>
      <c r="E420" s="6"/>
      <c r="F420" s="6"/>
      <c r="G420" s="6"/>
      <c r="H420" s="83"/>
      <c r="I420" s="83"/>
      <c r="J420" s="83"/>
      <c r="K420" s="83"/>
      <c r="L420" s="83"/>
      <c r="M420" s="6"/>
      <c r="O420"/>
      <c r="P420"/>
      <c r="Q420" s="5"/>
    </row>
    <row r="421" spans="2:17" s="4" customFormat="1" x14ac:dyDescent="0.25">
      <c r="B421" s="27"/>
      <c r="E421" s="6"/>
      <c r="F421" s="6"/>
      <c r="G421" s="6"/>
      <c r="H421" s="83"/>
      <c r="I421" s="83"/>
      <c r="J421" s="83"/>
      <c r="K421" s="83"/>
      <c r="L421" s="83"/>
      <c r="M421" s="6"/>
      <c r="O421"/>
      <c r="P421"/>
      <c r="Q421" s="5"/>
    </row>
    <row r="422" spans="2:17" s="4" customFormat="1" x14ac:dyDescent="0.25">
      <c r="B422" s="27"/>
      <c r="E422" s="6"/>
      <c r="F422" s="6"/>
      <c r="G422" s="6"/>
      <c r="H422" s="83"/>
      <c r="I422" s="83"/>
      <c r="J422" s="83"/>
      <c r="K422" s="83"/>
      <c r="L422" s="83"/>
      <c r="M422" s="6"/>
      <c r="O422"/>
      <c r="P422"/>
      <c r="Q422" s="5"/>
    </row>
    <row r="423" spans="2:17" s="4" customFormat="1" x14ac:dyDescent="0.25">
      <c r="B423" s="27"/>
      <c r="E423" s="6"/>
      <c r="F423" s="6"/>
      <c r="G423" s="6"/>
      <c r="H423" s="83"/>
      <c r="I423" s="83"/>
      <c r="J423" s="83"/>
      <c r="K423" s="83"/>
      <c r="L423" s="83"/>
      <c r="M423" s="6"/>
      <c r="O423"/>
      <c r="P423"/>
      <c r="Q423" s="5"/>
    </row>
    <row r="424" spans="2:17" s="4" customFormat="1" x14ac:dyDescent="0.25">
      <c r="B424" s="27"/>
      <c r="E424" s="6"/>
      <c r="F424" s="6"/>
      <c r="G424" s="6"/>
      <c r="H424" s="83"/>
      <c r="I424" s="83"/>
      <c r="J424" s="83"/>
      <c r="K424" s="83"/>
      <c r="L424" s="83"/>
      <c r="M424" s="6"/>
      <c r="O424"/>
      <c r="P424"/>
      <c r="Q424" s="5"/>
    </row>
    <row r="425" spans="2:17" s="4" customFormat="1" x14ac:dyDescent="0.25">
      <c r="B425" s="27"/>
      <c r="E425" s="6"/>
      <c r="F425" s="6"/>
      <c r="G425" s="6"/>
      <c r="H425" s="83"/>
      <c r="I425" s="83"/>
      <c r="J425" s="83"/>
      <c r="K425" s="83"/>
      <c r="L425" s="83"/>
      <c r="M425" s="6"/>
      <c r="O425"/>
      <c r="P425"/>
      <c r="Q425" s="5"/>
    </row>
    <row r="426" spans="2:17" s="4" customFormat="1" x14ac:dyDescent="0.25">
      <c r="B426" s="27"/>
      <c r="E426" s="6"/>
      <c r="F426" s="6"/>
      <c r="G426" s="6"/>
      <c r="H426" s="83"/>
      <c r="I426" s="83"/>
      <c r="J426" s="83"/>
      <c r="K426" s="83"/>
      <c r="L426" s="83"/>
      <c r="M426" s="6"/>
      <c r="O426"/>
      <c r="P426"/>
      <c r="Q426" s="5"/>
    </row>
    <row r="427" spans="2:17" s="4" customFormat="1" x14ac:dyDescent="0.25">
      <c r="B427" s="27"/>
      <c r="E427" s="6"/>
      <c r="F427" s="6"/>
      <c r="G427" s="6"/>
      <c r="H427" s="83"/>
      <c r="I427" s="83"/>
      <c r="J427" s="83"/>
      <c r="K427" s="83"/>
      <c r="L427" s="83"/>
      <c r="M427" s="6"/>
      <c r="O427"/>
      <c r="P427"/>
      <c r="Q427" s="5"/>
    </row>
    <row r="428" spans="2:17" s="4" customFormat="1" x14ac:dyDescent="0.25">
      <c r="B428" s="27"/>
      <c r="E428" s="6"/>
      <c r="F428" s="6"/>
      <c r="G428" s="6"/>
      <c r="H428" s="83"/>
      <c r="I428" s="83"/>
      <c r="J428" s="83"/>
      <c r="K428" s="83"/>
      <c r="L428" s="83"/>
      <c r="M428" s="6"/>
      <c r="O428"/>
      <c r="P428"/>
      <c r="Q428" s="5"/>
    </row>
    <row r="429" spans="2:17" s="4" customFormat="1" x14ac:dyDescent="0.25">
      <c r="B429" s="27"/>
      <c r="E429" s="6"/>
      <c r="F429" s="6"/>
      <c r="G429" s="6"/>
      <c r="H429" s="83"/>
      <c r="I429" s="83"/>
      <c r="J429" s="83"/>
      <c r="K429" s="83"/>
      <c r="L429" s="83"/>
      <c r="M429" s="6"/>
      <c r="O429"/>
      <c r="P429"/>
      <c r="Q429" s="5"/>
    </row>
    <row r="430" spans="2:17" s="4" customFormat="1" x14ac:dyDescent="0.25">
      <c r="B430" s="27"/>
      <c r="E430" s="6"/>
      <c r="F430" s="6"/>
      <c r="G430" s="6"/>
      <c r="H430" s="83"/>
      <c r="I430" s="83"/>
      <c r="J430" s="83"/>
      <c r="K430" s="83"/>
      <c r="L430" s="83"/>
      <c r="M430" s="6"/>
      <c r="O430"/>
      <c r="P430"/>
      <c r="Q430" s="5"/>
    </row>
    <row r="431" spans="2:17" s="4" customFormat="1" x14ac:dyDescent="0.25">
      <c r="B431" s="27"/>
      <c r="E431" s="6"/>
      <c r="F431" s="6"/>
      <c r="G431" s="6"/>
      <c r="H431" s="83"/>
      <c r="I431" s="83"/>
      <c r="J431" s="83"/>
      <c r="K431" s="83"/>
      <c r="L431" s="83"/>
      <c r="M431" s="6"/>
      <c r="O431"/>
      <c r="P431"/>
      <c r="Q431" s="5"/>
    </row>
    <row r="432" spans="2:17" s="4" customFormat="1" x14ac:dyDescent="0.25">
      <c r="B432" s="27"/>
      <c r="E432" s="6"/>
      <c r="F432" s="6"/>
      <c r="G432" s="6"/>
      <c r="H432" s="83"/>
      <c r="I432" s="83"/>
      <c r="J432" s="83"/>
      <c r="K432" s="83"/>
      <c r="L432" s="83"/>
      <c r="M432" s="6"/>
      <c r="O432"/>
      <c r="P432"/>
      <c r="Q432" s="5"/>
    </row>
    <row r="433" spans="2:17" s="4" customFormat="1" x14ac:dyDescent="0.25">
      <c r="B433" s="27"/>
      <c r="E433" s="6"/>
      <c r="F433" s="6"/>
      <c r="G433" s="6"/>
      <c r="H433" s="83"/>
      <c r="I433" s="83"/>
      <c r="J433" s="83"/>
      <c r="K433" s="83"/>
      <c r="L433" s="83"/>
      <c r="M433" s="6"/>
      <c r="O433"/>
      <c r="P433"/>
      <c r="Q433" s="5"/>
    </row>
    <row r="434" spans="2:17" s="4" customFormat="1" x14ac:dyDescent="0.25">
      <c r="B434" s="27"/>
      <c r="E434" s="6"/>
      <c r="F434" s="6"/>
      <c r="G434" s="6"/>
      <c r="H434" s="83"/>
      <c r="I434" s="83"/>
      <c r="J434" s="83"/>
      <c r="K434" s="83"/>
      <c r="L434" s="83"/>
      <c r="M434" s="6"/>
      <c r="O434"/>
      <c r="P434"/>
      <c r="Q434" s="5"/>
    </row>
    <row r="435" spans="2:17" s="4" customFormat="1" x14ac:dyDescent="0.25">
      <c r="B435" s="27"/>
      <c r="E435" s="6"/>
      <c r="F435" s="6"/>
      <c r="G435" s="6"/>
      <c r="H435" s="83"/>
      <c r="I435" s="83"/>
      <c r="J435" s="83"/>
      <c r="K435" s="83"/>
      <c r="L435" s="83"/>
      <c r="M435" s="6"/>
      <c r="O435"/>
      <c r="P435"/>
      <c r="Q435" s="5"/>
    </row>
    <row r="436" spans="2:17" s="4" customFormat="1" x14ac:dyDescent="0.25">
      <c r="B436" s="27"/>
      <c r="E436" s="6"/>
      <c r="F436" s="6"/>
      <c r="G436" s="6"/>
      <c r="H436" s="83"/>
      <c r="I436" s="83"/>
      <c r="J436" s="83"/>
      <c r="K436" s="83"/>
      <c r="L436" s="83"/>
      <c r="M436" s="6"/>
      <c r="O436"/>
      <c r="P436"/>
      <c r="Q436" s="5"/>
    </row>
    <row r="437" spans="2:17" s="4" customFormat="1" x14ac:dyDescent="0.25">
      <c r="B437" s="27"/>
      <c r="E437" s="6"/>
      <c r="F437" s="6"/>
      <c r="G437" s="6"/>
      <c r="H437" s="83"/>
      <c r="I437" s="83"/>
      <c r="J437" s="83"/>
      <c r="K437" s="83"/>
      <c r="L437" s="83"/>
      <c r="M437" s="6"/>
      <c r="O437"/>
      <c r="P437"/>
      <c r="Q437" s="5"/>
    </row>
    <row r="438" spans="2:17" s="4" customFormat="1" x14ac:dyDescent="0.25">
      <c r="B438" s="27"/>
      <c r="E438" s="6"/>
      <c r="F438" s="6"/>
      <c r="G438" s="6"/>
      <c r="H438" s="83"/>
      <c r="I438" s="83"/>
      <c r="J438" s="83"/>
      <c r="K438" s="83"/>
      <c r="L438" s="83"/>
      <c r="M438" s="6"/>
      <c r="O438"/>
      <c r="P438"/>
      <c r="Q438" s="5"/>
    </row>
    <row r="439" spans="2:17" s="4" customFormat="1" x14ac:dyDescent="0.25">
      <c r="B439" s="27"/>
      <c r="E439" s="6"/>
      <c r="F439" s="6"/>
      <c r="G439" s="6"/>
      <c r="H439" s="83"/>
      <c r="I439" s="83"/>
      <c r="J439" s="83"/>
      <c r="K439" s="83"/>
      <c r="L439" s="83"/>
      <c r="M439" s="6"/>
      <c r="O439"/>
      <c r="P439"/>
      <c r="Q439" s="5"/>
    </row>
    <row r="440" spans="2:17" s="4" customFormat="1" x14ac:dyDescent="0.25">
      <c r="B440" s="27"/>
      <c r="E440" s="6"/>
      <c r="F440" s="6"/>
      <c r="G440" s="6"/>
      <c r="H440" s="83"/>
      <c r="I440" s="83"/>
      <c r="J440" s="83"/>
      <c r="K440" s="83"/>
      <c r="L440" s="83"/>
      <c r="M440" s="6"/>
      <c r="O440"/>
      <c r="P440"/>
      <c r="Q440" s="5"/>
    </row>
    <row r="441" spans="2:17" s="4" customFormat="1" x14ac:dyDescent="0.25">
      <c r="B441" s="27"/>
      <c r="E441" s="6"/>
      <c r="F441" s="6"/>
      <c r="G441" s="6"/>
      <c r="H441" s="83"/>
      <c r="I441" s="83"/>
      <c r="J441" s="83"/>
      <c r="K441" s="83"/>
      <c r="L441" s="83"/>
      <c r="M441" s="6"/>
      <c r="O441"/>
      <c r="P441"/>
      <c r="Q441" s="5"/>
    </row>
    <row r="442" spans="2:17" s="4" customFormat="1" x14ac:dyDescent="0.25">
      <c r="B442" s="27"/>
      <c r="E442" s="6"/>
      <c r="F442" s="6"/>
      <c r="G442" s="6"/>
      <c r="H442" s="83"/>
      <c r="I442" s="83"/>
      <c r="J442" s="83"/>
      <c r="K442" s="83"/>
      <c r="L442" s="83"/>
      <c r="M442" s="6"/>
      <c r="O442"/>
      <c r="P442"/>
      <c r="Q442" s="5"/>
    </row>
    <row r="443" spans="2:17" s="4" customFormat="1" x14ac:dyDescent="0.25">
      <c r="B443" s="27"/>
      <c r="E443" s="6"/>
      <c r="F443" s="6"/>
      <c r="G443" s="6"/>
      <c r="H443" s="83"/>
      <c r="I443" s="83"/>
      <c r="J443" s="83"/>
      <c r="K443" s="83"/>
      <c r="L443" s="83"/>
      <c r="M443" s="6"/>
      <c r="O443"/>
      <c r="P443"/>
      <c r="Q443" s="5"/>
    </row>
    <row r="444" spans="2:17" s="4" customFormat="1" x14ac:dyDescent="0.25">
      <c r="B444" s="27"/>
      <c r="E444" s="6"/>
      <c r="F444" s="6"/>
      <c r="G444" s="6"/>
      <c r="H444" s="83"/>
      <c r="I444" s="83"/>
      <c r="J444" s="83"/>
      <c r="K444" s="83"/>
      <c r="L444" s="83"/>
      <c r="M444" s="6"/>
      <c r="O444"/>
      <c r="P444"/>
      <c r="Q444" s="5"/>
    </row>
    <row r="445" spans="2:17" s="4" customFormat="1" x14ac:dyDescent="0.25">
      <c r="B445" s="27"/>
      <c r="E445" s="6"/>
      <c r="F445" s="6"/>
      <c r="G445" s="6"/>
      <c r="H445" s="83"/>
      <c r="I445" s="83"/>
      <c r="J445" s="83"/>
      <c r="K445" s="83"/>
      <c r="L445" s="83"/>
      <c r="M445" s="6"/>
      <c r="O445"/>
      <c r="P445"/>
      <c r="Q445" s="5"/>
    </row>
    <row r="446" spans="2:17" s="4" customFormat="1" x14ac:dyDescent="0.25">
      <c r="B446" s="27"/>
      <c r="E446" s="6"/>
      <c r="F446" s="6"/>
      <c r="G446" s="6"/>
      <c r="H446" s="83"/>
      <c r="I446" s="83"/>
      <c r="J446" s="83"/>
      <c r="K446" s="83"/>
      <c r="L446" s="83"/>
      <c r="M446" s="6"/>
      <c r="O446"/>
      <c r="P446"/>
      <c r="Q446" s="5"/>
    </row>
    <row r="447" spans="2:17" s="4" customFormat="1" x14ac:dyDescent="0.25">
      <c r="B447" s="27"/>
      <c r="E447" s="6"/>
      <c r="F447" s="6"/>
      <c r="G447" s="6"/>
      <c r="H447" s="83"/>
      <c r="I447" s="83"/>
      <c r="J447" s="83"/>
      <c r="K447" s="83"/>
      <c r="L447" s="83"/>
      <c r="M447" s="6"/>
      <c r="O447"/>
      <c r="P447"/>
      <c r="Q447" s="5"/>
    </row>
    <row r="448" spans="2:17" s="4" customFormat="1" x14ac:dyDescent="0.25">
      <c r="B448" s="27"/>
      <c r="E448" s="6"/>
      <c r="F448" s="6"/>
      <c r="G448" s="6"/>
      <c r="H448" s="83"/>
      <c r="I448" s="83"/>
      <c r="J448" s="83"/>
      <c r="K448" s="83"/>
      <c r="L448" s="83"/>
      <c r="M448" s="6"/>
      <c r="O448"/>
      <c r="P448"/>
      <c r="Q448" s="5"/>
    </row>
    <row r="449" spans="2:17" s="4" customFormat="1" x14ac:dyDescent="0.25">
      <c r="B449" s="27"/>
      <c r="E449" s="6"/>
      <c r="F449" s="6"/>
      <c r="G449" s="6"/>
      <c r="H449" s="83"/>
      <c r="I449" s="83"/>
      <c r="J449" s="83"/>
      <c r="K449" s="83"/>
      <c r="L449" s="83"/>
      <c r="M449" s="6"/>
      <c r="O449"/>
      <c r="P449"/>
      <c r="Q449" s="5"/>
    </row>
    <row r="450" spans="2:17" s="4" customFormat="1" x14ac:dyDescent="0.25">
      <c r="B450" s="27"/>
      <c r="E450" s="6"/>
      <c r="F450" s="6"/>
      <c r="G450" s="6"/>
      <c r="H450" s="83"/>
      <c r="I450" s="83"/>
      <c r="J450" s="83"/>
      <c r="K450" s="83"/>
      <c r="L450" s="83"/>
      <c r="M450" s="6"/>
      <c r="O450"/>
      <c r="P450"/>
      <c r="Q450" s="5"/>
    </row>
    <row r="451" spans="2:17" s="4" customFormat="1" x14ac:dyDescent="0.25">
      <c r="B451" s="27"/>
      <c r="E451" s="6"/>
      <c r="F451" s="6"/>
      <c r="G451" s="6"/>
      <c r="H451" s="83"/>
      <c r="I451" s="83"/>
      <c r="J451" s="83"/>
      <c r="K451" s="83"/>
      <c r="L451" s="83"/>
      <c r="M451" s="6"/>
      <c r="O451"/>
      <c r="P451"/>
      <c r="Q451" s="5"/>
    </row>
    <row r="452" spans="2:17" s="4" customFormat="1" x14ac:dyDescent="0.25">
      <c r="B452" s="27"/>
      <c r="E452" s="6"/>
      <c r="F452" s="6"/>
      <c r="G452" s="6"/>
      <c r="H452" s="83"/>
      <c r="I452" s="83"/>
      <c r="J452" s="83"/>
      <c r="K452" s="83"/>
      <c r="L452" s="83"/>
      <c r="M452" s="6"/>
      <c r="O452"/>
      <c r="P452"/>
      <c r="Q452" s="5"/>
    </row>
    <row r="453" spans="2:17" s="4" customFormat="1" x14ac:dyDescent="0.25">
      <c r="B453" s="27"/>
      <c r="E453" s="6"/>
      <c r="F453" s="6"/>
      <c r="G453" s="6"/>
      <c r="H453" s="83"/>
      <c r="I453" s="83"/>
      <c r="J453" s="83"/>
      <c r="K453" s="83"/>
      <c r="L453" s="83"/>
      <c r="M453" s="6"/>
      <c r="O453"/>
      <c r="P453"/>
      <c r="Q453" s="5"/>
    </row>
    <row r="454" spans="2:17" s="4" customFormat="1" x14ac:dyDescent="0.25">
      <c r="B454" s="27"/>
      <c r="E454" s="6"/>
      <c r="F454" s="6"/>
      <c r="G454" s="6"/>
      <c r="H454" s="83"/>
      <c r="I454" s="83"/>
      <c r="J454" s="83"/>
      <c r="K454" s="83"/>
      <c r="L454" s="83"/>
      <c r="M454" s="6"/>
      <c r="O454"/>
      <c r="P454"/>
      <c r="Q454" s="5"/>
    </row>
    <row r="455" spans="2:17" s="4" customFormat="1" x14ac:dyDescent="0.25">
      <c r="B455" s="27"/>
      <c r="E455" s="6"/>
      <c r="F455" s="6"/>
      <c r="G455" s="6"/>
      <c r="H455" s="83"/>
      <c r="I455" s="83"/>
      <c r="J455" s="83"/>
      <c r="K455" s="83"/>
      <c r="L455" s="83"/>
      <c r="M455" s="6"/>
      <c r="O455"/>
      <c r="P455"/>
      <c r="Q455" s="5"/>
    </row>
    <row r="456" spans="2:17" s="4" customFormat="1" x14ac:dyDescent="0.25">
      <c r="B456" s="27"/>
      <c r="E456" s="6"/>
      <c r="F456" s="6"/>
      <c r="G456" s="6"/>
      <c r="H456" s="83"/>
      <c r="I456" s="83"/>
      <c r="J456" s="83"/>
      <c r="K456" s="83"/>
      <c r="L456" s="83"/>
      <c r="M456" s="6"/>
      <c r="O456"/>
      <c r="P456"/>
      <c r="Q456" s="5"/>
    </row>
    <row r="457" spans="2:17" s="4" customFormat="1" x14ac:dyDescent="0.25">
      <c r="B457" s="27"/>
      <c r="E457" s="6"/>
      <c r="F457" s="6"/>
      <c r="G457" s="6"/>
      <c r="H457" s="83"/>
      <c r="I457" s="83"/>
      <c r="J457" s="83"/>
      <c r="K457" s="83"/>
      <c r="L457" s="83"/>
      <c r="M457" s="6"/>
      <c r="O457"/>
      <c r="P457"/>
      <c r="Q457" s="5"/>
    </row>
    <row r="458" spans="2:17" s="4" customFormat="1" x14ac:dyDescent="0.25">
      <c r="B458" s="27"/>
      <c r="E458" s="6"/>
      <c r="F458" s="6"/>
      <c r="G458" s="6"/>
      <c r="H458" s="83"/>
      <c r="I458" s="83"/>
      <c r="J458" s="83"/>
      <c r="K458" s="83"/>
      <c r="L458" s="83"/>
      <c r="M458" s="6"/>
      <c r="O458"/>
      <c r="P458"/>
      <c r="Q458" s="5"/>
    </row>
    <row r="459" spans="2:17" s="4" customFormat="1" x14ac:dyDescent="0.25">
      <c r="B459" s="27"/>
      <c r="E459" s="6"/>
      <c r="F459" s="6"/>
      <c r="G459" s="6"/>
      <c r="H459" s="83"/>
      <c r="I459" s="83"/>
      <c r="J459" s="83"/>
      <c r="K459" s="83"/>
      <c r="L459" s="83"/>
      <c r="M459" s="6"/>
      <c r="O459"/>
      <c r="P459"/>
      <c r="Q459" s="5"/>
    </row>
    <row r="460" spans="2:17" s="4" customFormat="1" x14ac:dyDescent="0.25">
      <c r="B460" s="27"/>
      <c r="E460" s="6"/>
      <c r="F460" s="6"/>
      <c r="G460" s="6"/>
      <c r="H460" s="83"/>
      <c r="I460" s="83"/>
      <c r="J460" s="83"/>
      <c r="K460" s="83"/>
      <c r="L460" s="83"/>
      <c r="M460" s="6"/>
      <c r="O460"/>
      <c r="P460"/>
      <c r="Q460" s="5"/>
    </row>
    <row r="461" spans="2:17" s="4" customFormat="1" x14ac:dyDescent="0.25">
      <c r="B461" s="27"/>
      <c r="E461" s="6"/>
      <c r="F461" s="6"/>
      <c r="G461" s="6"/>
      <c r="H461" s="83"/>
      <c r="I461" s="83"/>
      <c r="J461" s="83"/>
      <c r="K461" s="83"/>
      <c r="L461" s="83"/>
      <c r="M461" s="6"/>
      <c r="O461"/>
      <c r="P461"/>
      <c r="Q461" s="5"/>
    </row>
    <row r="462" spans="2:17" s="4" customFormat="1" x14ac:dyDescent="0.25">
      <c r="B462" s="27"/>
      <c r="E462" s="6"/>
      <c r="F462" s="6"/>
      <c r="G462" s="6"/>
      <c r="H462" s="83"/>
      <c r="I462" s="83"/>
      <c r="J462" s="83"/>
      <c r="K462" s="83"/>
      <c r="L462" s="83"/>
      <c r="M462" s="6"/>
      <c r="O462"/>
      <c r="P462"/>
      <c r="Q462" s="5"/>
    </row>
    <row r="463" spans="2:17" s="4" customFormat="1" x14ac:dyDescent="0.25">
      <c r="B463" s="27"/>
      <c r="E463" s="6"/>
      <c r="F463" s="6"/>
      <c r="G463" s="6"/>
      <c r="H463" s="83"/>
      <c r="I463" s="83"/>
      <c r="J463" s="83"/>
      <c r="K463" s="83"/>
      <c r="L463" s="83"/>
      <c r="M463" s="6"/>
      <c r="O463"/>
      <c r="P463"/>
      <c r="Q463" s="5"/>
    </row>
    <row r="464" spans="2:17" s="4" customFormat="1" x14ac:dyDescent="0.25">
      <c r="B464" s="27"/>
      <c r="E464" s="6"/>
      <c r="F464" s="6"/>
      <c r="G464" s="6"/>
      <c r="H464" s="83"/>
      <c r="I464" s="83"/>
      <c r="J464" s="83"/>
      <c r="K464" s="83"/>
      <c r="L464" s="83"/>
      <c r="M464" s="6"/>
      <c r="O464"/>
      <c r="P464"/>
      <c r="Q464" s="5"/>
    </row>
    <row r="465" spans="2:17" s="4" customFormat="1" x14ac:dyDescent="0.25">
      <c r="B465" s="27"/>
      <c r="E465" s="6"/>
      <c r="F465" s="6"/>
      <c r="G465" s="6"/>
      <c r="H465" s="83"/>
      <c r="I465" s="83"/>
      <c r="J465" s="83"/>
      <c r="K465" s="83"/>
      <c r="L465" s="83"/>
      <c r="M465" s="6"/>
      <c r="O465"/>
      <c r="P465"/>
      <c r="Q465" s="5"/>
    </row>
    <row r="466" spans="2:17" s="4" customFormat="1" x14ac:dyDescent="0.25">
      <c r="B466" s="27"/>
      <c r="E466" s="6"/>
      <c r="F466" s="6"/>
      <c r="G466" s="6"/>
      <c r="H466" s="83"/>
      <c r="I466" s="83"/>
      <c r="J466" s="83"/>
      <c r="K466" s="83"/>
      <c r="L466" s="83"/>
      <c r="M466" s="6"/>
      <c r="O466"/>
      <c r="P466"/>
      <c r="Q466" s="5"/>
    </row>
    <row r="467" spans="2:17" s="4" customFormat="1" x14ac:dyDescent="0.25">
      <c r="B467" s="27"/>
      <c r="E467" s="6"/>
      <c r="F467" s="6"/>
      <c r="G467" s="6"/>
      <c r="H467" s="83"/>
      <c r="I467" s="83"/>
      <c r="J467" s="83"/>
      <c r="K467" s="83"/>
      <c r="L467" s="83"/>
      <c r="M467" s="6"/>
      <c r="O467"/>
      <c r="P467"/>
      <c r="Q467" s="5"/>
    </row>
    <row r="468" spans="2:17" s="4" customFormat="1" x14ac:dyDescent="0.25">
      <c r="B468" s="27"/>
      <c r="E468" s="6"/>
      <c r="F468" s="6"/>
      <c r="G468" s="6"/>
      <c r="H468" s="83"/>
      <c r="I468" s="83"/>
      <c r="J468" s="83"/>
      <c r="K468" s="83"/>
      <c r="L468" s="83"/>
      <c r="M468" s="6"/>
      <c r="O468"/>
      <c r="P468"/>
      <c r="Q468" s="5"/>
    </row>
    <row r="469" spans="2:17" s="4" customFormat="1" x14ac:dyDescent="0.25">
      <c r="B469" s="27"/>
      <c r="E469" s="6"/>
      <c r="F469" s="6"/>
      <c r="G469" s="6"/>
      <c r="H469" s="83"/>
      <c r="I469" s="83"/>
      <c r="J469" s="83"/>
      <c r="K469" s="83"/>
      <c r="L469" s="83"/>
      <c r="M469" s="6"/>
      <c r="O469"/>
      <c r="P469"/>
      <c r="Q469" s="5"/>
    </row>
    <row r="470" spans="2:17" s="4" customFormat="1" x14ac:dyDescent="0.25">
      <c r="B470" s="27"/>
      <c r="E470" s="6"/>
      <c r="F470" s="6"/>
      <c r="G470" s="6"/>
      <c r="H470" s="83"/>
      <c r="I470" s="83"/>
      <c r="J470" s="83"/>
      <c r="K470" s="83"/>
      <c r="L470" s="83"/>
      <c r="M470" s="6"/>
      <c r="O470"/>
      <c r="P470"/>
      <c r="Q470" s="5"/>
    </row>
    <row r="471" spans="2:17" s="4" customFormat="1" x14ac:dyDescent="0.25">
      <c r="B471" s="27"/>
      <c r="E471" s="6"/>
      <c r="F471" s="6"/>
      <c r="G471" s="6"/>
      <c r="H471" s="83"/>
      <c r="I471" s="83"/>
      <c r="J471" s="83"/>
      <c r="K471" s="83"/>
      <c r="L471" s="83"/>
      <c r="M471" s="6"/>
      <c r="O471"/>
      <c r="P471"/>
      <c r="Q471" s="5"/>
    </row>
    <row r="472" spans="2:17" s="4" customFormat="1" x14ac:dyDescent="0.25">
      <c r="B472" s="27"/>
      <c r="E472" s="6"/>
      <c r="F472" s="6"/>
      <c r="G472" s="6"/>
      <c r="H472" s="83"/>
      <c r="I472" s="83"/>
      <c r="J472" s="83"/>
      <c r="K472" s="83"/>
      <c r="L472" s="83"/>
      <c r="M472" s="6"/>
      <c r="O472"/>
      <c r="P472"/>
      <c r="Q472" s="5"/>
    </row>
    <row r="473" spans="2:17" s="4" customFormat="1" x14ac:dyDescent="0.25">
      <c r="B473" s="27"/>
      <c r="E473" s="6"/>
      <c r="F473" s="6"/>
      <c r="G473" s="6"/>
      <c r="H473" s="83"/>
      <c r="I473" s="83"/>
      <c r="J473" s="83"/>
      <c r="K473" s="83"/>
      <c r="L473" s="83"/>
      <c r="M473" s="6"/>
      <c r="O473"/>
      <c r="P473"/>
      <c r="Q473" s="5"/>
    </row>
    <row r="474" spans="2:17" s="4" customFormat="1" x14ac:dyDescent="0.25">
      <c r="B474" s="27"/>
      <c r="E474" s="6"/>
      <c r="F474" s="6"/>
      <c r="G474" s="6"/>
      <c r="H474" s="83"/>
      <c r="I474" s="83"/>
      <c r="J474" s="83"/>
      <c r="K474" s="83"/>
      <c r="L474" s="83"/>
      <c r="M474" s="6"/>
      <c r="O474"/>
      <c r="P474"/>
      <c r="Q474" s="5"/>
    </row>
    <row r="475" spans="2:17" s="4" customFormat="1" x14ac:dyDescent="0.25">
      <c r="B475" s="27"/>
      <c r="E475" s="6"/>
      <c r="F475" s="6"/>
      <c r="G475" s="6"/>
      <c r="H475" s="83"/>
      <c r="I475" s="83"/>
      <c r="J475" s="83"/>
      <c r="K475" s="83"/>
      <c r="L475" s="83"/>
      <c r="M475" s="6"/>
      <c r="O475"/>
      <c r="P475"/>
      <c r="Q475" s="5"/>
    </row>
    <row r="476" spans="2:17" s="4" customFormat="1" x14ac:dyDescent="0.25">
      <c r="B476" s="27"/>
      <c r="E476" s="6"/>
      <c r="F476" s="6"/>
      <c r="G476" s="6"/>
      <c r="H476" s="83"/>
      <c r="I476" s="83"/>
      <c r="J476" s="83"/>
      <c r="K476" s="83"/>
      <c r="L476" s="83"/>
      <c r="M476" s="6"/>
      <c r="O476"/>
      <c r="P476"/>
      <c r="Q476" s="5"/>
    </row>
    <row r="477" spans="2:17" s="4" customFormat="1" x14ac:dyDescent="0.25">
      <c r="B477" s="27"/>
      <c r="E477" s="6"/>
      <c r="F477" s="6"/>
      <c r="G477" s="6"/>
      <c r="H477" s="83"/>
      <c r="I477" s="83"/>
      <c r="J477" s="83"/>
      <c r="K477" s="83"/>
      <c r="L477" s="83"/>
      <c r="M477" s="6"/>
      <c r="O477"/>
      <c r="P477"/>
      <c r="Q477" s="5"/>
    </row>
    <row r="478" spans="2:17" s="4" customFormat="1" x14ac:dyDescent="0.25">
      <c r="B478" s="27"/>
      <c r="E478" s="6"/>
      <c r="F478" s="6"/>
      <c r="G478" s="6"/>
      <c r="H478" s="83"/>
      <c r="I478" s="83"/>
      <c r="J478" s="83"/>
      <c r="K478" s="83"/>
      <c r="L478" s="83"/>
      <c r="M478" s="6"/>
      <c r="O478"/>
      <c r="P478"/>
      <c r="Q478" s="5"/>
    </row>
    <row r="479" spans="2:17" s="4" customFormat="1" x14ac:dyDescent="0.25">
      <c r="B479" s="27"/>
      <c r="E479" s="6"/>
      <c r="F479" s="6"/>
      <c r="G479" s="6"/>
      <c r="H479" s="83"/>
      <c r="I479" s="83"/>
      <c r="J479" s="83"/>
      <c r="K479" s="83"/>
      <c r="L479" s="83"/>
      <c r="M479" s="6"/>
      <c r="O479"/>
      <c r="P479"/>
      <c r="Q479" s="5"/>
    </row>
    <row r="480" spans="2:17" s="4" customFormat="1" x14ac:dyDescent="0.25">
      <c r="B480" s="27"/>
      <c r="E480" s="6"/>
      <c r="F480" s="6"/>
      <c r="G480" s="6"/>
      <c r="H480" s="83"/>
      <c r="I480" s="83"/>
      <c r="J480" s="83"/>
      <c r="K480" s="83"/>
      <c r="L480" s="83"/>
      <c r="M480" s="6"/>
      <c r="O480"/>
      <c r="P480"/>
      <c r="Q480" s="5"/>
    </row>
    <row r="481" spans="2:17" s="4" customFormat="1" x14ac:dyDescent="0.25">
      <c r="B481" s="27"/>
      <c r="E481" s="6"/>
      <c r="F481" s="6"/>
      <c r="G481" s="6"/>
      <c r="H481" s="83"/>
      <c r="I481" s="83"/>
      <c r="J481" s="83"/>
      <c r="K481" s="83"/>
      <c r="L481" s="83"/>
      <c r="M481" s="6"/>
      <c r="O481"/>
      <c r="P481"/>
      <c r="Q481" s="5"/>
    </row>
    <row r="482" spans="2:17" s="4" customFormat="1" x14ac:dyDescent="0.25">
      <c r="B482" s="27"/>
      <c r="E482" s="6"/>
      <c r="F482" s="6"/>
      <c r="G482" s="6"/>
      <c r="H482" s="83"/>
      <c r="I482" s="83"/>
      <c r="J482" s="83"/>
      <c r="K482" s="83"/>
      <c r="L482" s="83"/>
      <c r="M482" s="6"/>
      <c r="O482"/>
      <c r="P482"/>
      <c r="Q482" s="5"/>
    </row>
    <row r="483" spans="2:17" s="4" customFormat="1" x14ac:dyDescent="0.25">
      <c r="B483" s="27"/>
      <c r="E483" s="6"/>
      <c r="F483" s="6"/>
      <c r="G483" s="6"/>
      <c r="H483" s="83"/>
      <c r="I483" s="83"/>
      <c r="J483" s="83"/>
      <c r="K483" s="83"/>
      <c r="L483" s="83"/>
      <c r="M483" s="6"/>
      <c r="O483"/>
      <c r="P483"/>
      <c r="Q483" s="5"/>
    </row>
    <row r="484" spans="2:17" s="4" customFormat="1" x14ac:dyDescent="0.25">
      <c r="B484" s="27"/>
      <c r="E484" s="6"/>
      <c r="F484" s="6"/>
      <c r="G484" s="6"/>
      <c r="H484" s="83"/>
      <c r="I484" s="83"/>
      <c r="J484" s="83"/>
      <c r="K484" s="83"/>
      <c r="L484" s="83"/>
      <c r="M484" s="6"/>
      <c r="O484"/>
      <c r="P484"/>
      <c r="Q484" s="5"/>
    </row>
    <row r="485" spans="2:17" s="4" customFormat="1" x14ac:dyDescent="0.25">
      <c r="B485" s="27"/>
      <c r="E485" s="6"/>
      <c r="F485" s="6"/>
      <c r="G485" s="6"/>
      <c r="H485" s="83"/>
      <c r="I485" s="83"/>
      <c r="J485" s="83"/>
      <c r="K485" s="83"/>
      <c r="L485" s="83"/>
      <c r="M485" s="6"/>
      <c r="O485"/>
      <c r="P485"/>
      <c r="Q485" s="5"/>
    </row>
    <row r="486" spans="2:17" s="4" customFormat="1" x14ac:dyDescent="0.25">
      <c r="B486" s="27"/>
      <c r="E486" s="6"/>
      <c r="F486" s="6"/>
      <c r="G486" s="6"/>
      <c r="H486" s="83"/>
      <c r="I486" s="83"/>
      <c r="J486" s="83"/>
      <c r="K486" s="83"/>
      <c r="L486" s="83"/>
      <c r="M486" s="6"/>
      <c r="O486"/>
      <c r="P486"/>
      <c r="Q486" s="5"/>
    </row>
    <row r="487" spans="2:17" s="4" customFormat="1" x14ac:dyDescent="0.25">
      <c r="B487" s="27"/>
      <c r="E487" s="6"/>
      <c r="F487" s="6"/>
      <c r="G487" s="6"/>
      <c r="H487" s="83"/>
      <c r="I487" s="83"/>
      <c r="J487" s="83"/>
      <c r="K487" s="83"/>
      <c r="L487" s="83"/>
      <c r="M487" s="6"/>
      <c r="O487"/>
      <c r="P487"/>
      <c r="Q487" s="5"/>
    </row>
    <row r="488" spans="2:17" s="4" customFormat="1" x14ac:dyDescent="0.25">
      <c r="B488" s="27"/>
      <c r="E488" s="6"/>
      <c r="F488" s="6"/>
      <c r="G488" s="6"/>
      <c r="H488" s="83"/>
      <c r="I488" s="83"/>
      <c r="J488" s="83"/>
      <c r="K488" s="83"/>
      <c r="L488" s="83"/>
      <c r="M488" s="6"/>
      <c r="O488"/>
      <c r="P488"/>
      <c r="Q488" s="5"/>
    </row>
    <row r="489" spans="2:17" s="4" customFormat="1" x14ac:dyDescent="0.25">
      <c r="B489" s="27"/>
      <c r="E489" s="6"/>
      <c r="F489" s="6"/>
      <c r="G489" s="6"/>
      <c r="H489" s="83"/>
      <c r="I489" s="83"/>
      <c r="J489" s="83"/>
      <c r="K489" s="83"/>
      <c r="L489" s="83"/>
      <c r="M489" s="6"/>
      <c r="O489"/>
      <c r="P489"/>
      <c r="Q489" s="5"/>
    </row>
    <row r="490" spans="2:17" s="4" customFormat="1" x14ac:dyDescent="0.25">
      <c r="B490" s="27"/>
      <c r="E490" s="6"/>
      <c r="F490" s="6"/>
      <c r="G490" s="6"/>
      <c r="H490" s="83"/>
      <c r="I490" s="83"/>
      <c r="J490" s="83"/>
      <c r="K490" s="83"/>
      <c r="L490" s="83"/>
      <c r="M490" s="6"/>
      <c r="O490"/>
      <c r="P490"/>
      <c r="Q490" s="5"/>
    </row>
    <row r="491" spans="2:17" s="4" customFormat="1" x14ac:dyDescent="0.25">
      <c r="B491" s="27"/>
      <c r="E491" s="6"/>
      <c r="F491" s="6"/>
      <c r="G491" s="6"/>
      <c r="H491" s="83"/>
      <c r="I491" s="83"/>
      <c r="J491" s="83"/>
      <c r="K491" s="83"/>
      <c r="L491" s="83"/>
      <c r="M491" s="6"/>
      <c r="O491"/>
      <c r="P491"/>
      <c r="Q491" s="5"/>
    </row>
    <row r="492" spans="2:17" s="4" customFormat="1" x14ac:dyDescent="0.25">
      <c r="B492" s="27"/>
      <c r="E492" s="6"/>
      <c r="F492" s="6"/>
      <c r="G492" s="6"/>
      <c r="H492" s="83"/>
      <c r="I492" s="83"/>
      <c r="J492" s="83"/>
      <c r="K492" s="83"/>
      <c r="L492" s="83"/>
      <c r="M492" s="6"/>
      <c r="O492"/>
      <c r="P492"/>
      <c r="Q492" s="5"/>
    </row>
    <row r="493" spans="2:17" s="4" customFormat="1" x14ac:dyDescent="0.25">
      <c r="B493" s="27"/>
      <c r="E493" s="6"/>
      <c r="F493" s="6"/>
      <c r="G493" s="6"/>
      <c r="H493" s="83"/>
      <c r="I493" s="83"/>
      <c r="J493" s="83"/>
      <c r="K493" s="83"/>
      <c r="L493" s="83"/>
      <c r="M493" s="6"/>
      <c r="O493"/>
      <c r="P493"/>
      <c r="Q493" s="5"/>
    </row>
    <row r="494" spans="2:17" s="4" customFormat="1" x14ac:dyDescent="0.25">
      <c r="B494" s="27"/>
      <c r="E494" s="6"/>
      <c r="F494" s="6"/>
      <c r="G494" s="6"/>
      <c r="H494" s="83"/>
      <c r="I494" s="83"/>
      <c r="J494" s="83"/>
      <c r="K494" s="83"/>
      <c r="L494" s="83"/>
      <c r="M494" s="6"/>
      <c r="O494"/>
      <c r="P494"/>
      <c r="Q494" s="5"/>
    </row>
    <row r="495" spans="2:17" s="4" customFormat="1" x14ac:dyDescent="0.25">
      <c r="B495" s="27"/>
      <c r="E495" s="6"/>
      <c r="F495" s="6"/>
      <c r="G495" s="6"/>
      <c r="H495" s="83"/>
      <c r="I495" s="83"/>
      <c r="J495" s="83"/>
      <c r="K495" s="83"/>
      <c r="L495" s="83"/>
      <c r="M495" s="6"/>
      <c r="O495"/>
      <c r="P495"/>
      <c r="Q495" s="5"/>
    </row>
    <row r="496" spans="2:17" s="4" customFormat="1" x14ac:dyDescent="0.25">
      <c r="B496" s="27"/>
      <c r="E496" s="6"/>
      <c r="F496" s="6"/>
      <c r="G496" s="6"/>
      <c r="H496" s="83"/>
      <c r="I496" s="83"/>
      <c r="J496" s="83"/>
      <c r="K496" s="83"/>
      <c r="L496" s="83"/>
      <c r="M496" s="6"/>
      <c r="O496"/>
      <c r="P496"/>
      <c r="Q496" s="5"/>
    </row>
    <row r="497" spans="2:17" s="4" customFormat="1" x14ac:dyDescent="0.25">
      <c r="B497" s="27"/>
      <c r="E497" s="6"/>
      <c r="F497" s="6"/>
      <c r="G497" s="6"/>
      <c r="H497" s="83"/>
      <c r="I497" s="83"/>
      <c r="J497" s="83"/>
      <c r="K497" s="83"/>
      <c r="L497" s="83"/>
      <c r="M497" s="6"/>
      <c r="O497"/>
      <c r="P497"/>
      <c r="Q497" s="5"/>
    </row>
    <row r="498" spans="2:17" s="4" customFormat="1" x14ac:dyDescent="0.25">
      <c r="B498" s="27"/>
      <c r="E498" s="6"/>
      <c r="F498" s="6"/>
      <c r="G498" s="6"/>
      <c r="H498" s="83"/>
      <c r="I498" s="83"/>
      <c r="J498" s="83"/>
      <c r="K498" s="83"/>
      <c r="L498" s="83"/>
      <c r="M498" s="6"/>
      <c r="O498"/>
      <c r="P498"/>
      <c r="Q498" s="5"/>
    </row>
    <row r="499" spans="2:17" s="4" customFormat="1" x14ac:dyDescent="0.25">
      <c r="B499" s="27"/>
      <c r="E499" s="6"/>
      <c r="F499" s="6"/>
      <c r="G499" s="6"/>
      <c r="H499" s="83"/>
      <c r="I499" s="83"/>
      <c r="J499" s="83"/>
      <c r="K499" s="83"/>
      <c r="L499" s="83"/>
      <c r="M499" s="6"/>
      <c r="O499"/>
      <c r="P499"/>
      <c r="Q499" s="5"/>
    </row>
    <row r="500" spans="2:17" s="4" customFormat="1" x14ac:dyDescent="0.25">
      <c r="B500" s="27"/>
      <c r="E500" s="6"/>
      <c r="F500" s="6"/>
      <c r="G500" s="6"/>
      <c r="H500" s="83"/>
      <c r="I500" s="83"/>
      <c r="J500" s="83"/>
      <c r="K500" s="83"/>
      <c r="L500" s="83"/>
      <c r="M500" s="6"/>
      <c r="O500"/>
      <c r="P500"/>
      <c r="Q500" s="5"/>
    </row>
    <row r="501" spans="2:17" s="4" customFormat="1" x14ac:dyDescent="0.25">
      <c r="B501" s="27"/>
      <c r="E501" s="6"/>
      <c r="F501" s="6"/>
      <c r="G501" s="6"/>
      <c r="H501" s="83"/>
      <c r="I501" s="83"/>
      <c r="J501" s="83"/>
      <c r="K501" s="83"/>
      <c r="L501" s="83"/>
      <c r="M501" s="6"/>
      <c r="O501"/>
      <c r="P501"/>
      <c r="Q501" s="5"/>
    </row>
    <row r="502" spans="2:17" s="4" customFormat="1" x14ac:dyDescent="0.25">
      <c r="B502" s="27"/>
      <c r="E502" s="6"/>
      <c r="F502" s="6"/>
      <c r="G502" s="6"/>
      <c r="H502" s="83"/>
      <c r="I502" s="83"/>
      <c r="J502" s="83"/>
      <c r="K502" s="83"/>
      <c r="L502" s="83"/>
      <c r="M502" s="6"/>
      <c r="O502"/>
      <c r="P502"/>
      <c r="Q502" s="5"/>
    </row>
    <row r="503" spans="2:17" s="4" customFormat="1" x14ac:dyDescent="0.25">
      <c r="B503" s="27"/>
      <c r="E503" s="6"/>
      <c r="F503" s="6"/>
      <c r="G503" s="6"/>
      <c r="H503" s="83"/>
      <c r="I503" s="83"/>
      <c r="J503" s="83"/>
      <c r="K503" s="83"/>
      <c r="L503" s="83"/>
      <c r="M503" s="6"/>
      <c r="O503"/>
      <c r="P503"/>
      <c r="Q503" s="5"/>
    </row>
    <row r="504" spans="2:17" s="4" customFormat="1" x14ac:dyDescent="0.25">
      <c r="B504" s="27"/>
      <c r="E504" s="6"/>
      <c r="F504" s="6"/>
      <c r="G504" s="6"/>
      <c r="H504" s="83"/>
      <c r="I504" s="83"/>
      <c r="J504" s="83"/>
      <c r="K504" s="83"/>
      <c r="L504" s="83"/>
      <c r="M504" s="6"/>
      <c r="O504"/>
      <c r="P504"/>
      <c r="Q504" s="5"/>
    </row>
    <row r="505" spans="2:17" s="4" customFormat="1" x14ac:dyDescent="0.25">
      <c r="B505" s="27"/>
      <c r="E505" s="6"/>
      <c r="F505" s="6"/>
      <c r="G505" s="6"/>
      <c r="H505" s="83"/>
      <c r="I505" s="83"/>
      <c r="J505" s="83"/>
      <c r="K505" s="83"/>
      <c r="L505" s="83"/>
      <c r="M505" s="6"/>
      <c r="O505"/>
      <c r="P505"/>
      <c r="Q505" s="5"/>
    </row>
    <row r="506" spans="2:17" s="4" customFormat="1" x14ac:dyDescent="0.25">
      <c r="B506" s="27"/>
      <c r="E506" s="6"/>
      <c r="F506" s="6"/>
      <c r="G506" s="6"/>
      <c r="H506" s="83"/>
      <c r="I506" s="83"/>
      <c r="J506" s="83"/>
      <c r="K506" s="83"/>
      <c r="L506" s="83"/>
      <c r="M506" s="6"/>
      <c r="O506"/>
      <c r="P506"/>
      <c r="Q506" s="5"/>
    </row>
    <row r="507" spans="2:17" s="4" customFormat="1" x14ac:dyDescent="0.25">
      <c r="B507" s="27"/>
      <c r="E507" s="6"/>
      <c r="F507" s="6"/>
      <c r="G507" s="6"/>
      <c r="H507" s="83"/>
      <c r="I507" s="83"/>
      <c r="J507" s="83"/>
      <c r="K507" s="83"/>
      <c r="L507" s="83"/>
      <c r="M507" s="6"/>
      <c r="O507"/>
      <c r="P507"/>
      <c r="Q507" s="5"/>
    </row>
    <row r="508" spans="2:17" s="4" customFormat="1" x14ac:dyDescent="0.25">
      <c r="B508" s="27"/>
      <c r="E508" s="6"/>
      <c r="F508" s="6"/>
      <c r="G508" s="6"/>
      <c r="H508" s="83"/>
      <c r="I508" s="83"/>
      <c r="J508" s="83"/>
      <c r="K508" s="83"/>
      <c r="L508" s="83"/>
      <c r="M508" s="6"/>
      <c r="O508"/>
      <c r="P508"/>
      <c r="Q508" s="5"/>
    </row>
    <row r="509" spans="2:17" s="4" customFormat="1" x14ac:dyDescent="0.25">
      <c r="B509" s="27"/>
      <c r="E509" s="6"/>
      <c r="F509" s="6"/>
      <c r="G509" s="6"/>
      <c r="H509" s="83"/>
      <c r="I509" s="83"/>
      <c r="J509" s="83"/>
      <c r="K509" s="83"/>
      <c r="L509" s="83"/>
      <c r="M509" s="6"/>
      <c r="O509"/>
      <c r="P509"/>
      <c r="Q509" s="5"/>
    </row>
    <row r="510" spans="2:17" s="4" customFormat="1" x14ac:dyDescent="0.25">
      <c r="B510" s="27"/>
      <c r="E510" s="6"/>
      <c r="F510" s="6"/>
      <c r="G510" s="6"/>
      <c r="H510" s="83"/>
      <c r="I510" s="83"/>
      <c r="J510" s="83"/>
      <c r="K510" s="83"/>
      <c r="L510" s="83"/>
      <c r="M510" s="6"/>
      <c r="O510"/>
      <c r="P510"/>
      <c r="Q510" s="5"/>
    </row>
    <row r="511" spans="2:17" s="4" customFormat="1" x14ac:dyDescent="0.25">
      <c r="B511" s="27"/>
      <c r="E511" s="6"/>
      <c r="F511" s="6"/>
      <c r="G511" s="6"/>
      <c r="H511" s="83"/>
      <c r="I511" s="83"/>
      <c r="J511" s="83"/>
      <c r="K511" s="83"/>
      <c r="L511" s="83"/>
      <c r="M511" s="6"/>
      <c r="O511"/>
      <c r="P511"/>
      <c r="Q511" s="5"/>
    </row>
    <row r="512" spans="2:17" s="4" customFormat="1" x14ac:dyDescent="0.25">
      <c r="B512" s="27"/>
      <c r="E512" s="6"/>
      <c r="F512" s="6"/>
      <c r="G512" s="6"/>
      <c r="H512" s="83"/>
      <c r="I512" s="83"/>
      <c r="J512" s="83"/>
      <c r="K512" s="83"/>
      <c r="L512" s="83"/>
      <c r="M512" s="6"/>
      <c r="O512"/>
      <c r="P512"/>
      <c r="Q512" s="5"/>
    </row>
    <row r="513" spans="2:17" s="4" customFormat="1" x14ac:dyDescent="0.25">
      <c r="B513" s="27"/>
      <c r="E513" s="6"/>
      <c r="F513" s="6"/>
      <c r="G513" s="6"/>
      <c r="H513" s="83"/>
      <c r="I513" s="83"/>
      <c r="J513" s="83"/>
      <c r="K513" s="83"/>
      <c r="L513" s="83"/>
      <c r="M513" s="6"/>
      <c r="O513"/>
      <c r="P513"/>
      <c r="Q513" s="5"/>
    </row>
    <row r="514" spans="2:17" s="4" customFormat="1" x14ac:dyDescent="0.25">
      <c r="B514" s="27"/>
      <c r="E514" s="6"/>
      <c r="F514" s="6"/>
      <c r="G514" s="6"/>
      <c r="H514" s="83"/>
      <c r="I514" s="83"/>
      <c r="J514" s="83"/>
      <c r="K514" s="83"/>
      <c r="L514" s="83"/>
      <c r="M514" s="6"/>
      <c r="O514"/>
      <c r="P514"/>
      <c r="Q514" s="5"/>
    </row>
    <row r="515" spans="2:17" s="4" customFormat="1" x14ac:dyDescent="0.25">
      <c r="B515" s="27"/>
      <c r="E515" s="6"/>
      <c r="F515" s="6"/>
      <c r="G515" s="6"/>
      <c r="H515" s="83"/>
      <c r="I515" s="83"/>
      <c r="J515" s="83"/>
      <c r="K515" s="83"/>
      <c r="L515" s="83"/>
      <c r="M515" s="6"/>
      <c r="O515"/>
      <c r="P515"/>
      <c r="Q515" s="5"/>
    </row>
    <row r="516" spans="2:17" s="4" customFormat="1" x14ac:dyDescent="0.25">
      <c r="B516" s="27"/>
      <c r="E516" s="6"/>
      <c r="F516" s="6"/>
      <c r="G516" s="6"/>
      <c r="H516" s="83"/>
      <c r="I516" s="83"/>
      <c r="J516" s="83"/>
      <c r="K516" s="83"/>
      <c r="L516" s="83"/>
      <c r="M516" s="6"/>
      <c r="O516"/>
      <c r="P516"/>
      <c r="Q516" s="5"/>
    </row>
    <row r="517" spans="2:17" s="4" customFormat="1" x14ac:dyDescent="0.25">
      <c r="B517" s="27"/>
      <c r="E517" s="6"/>
      <c r="F517" s="6"/>
      <c r="G517" s="6"/>
      <c r="H517" s="83"/>
      <c r="I517" s="83"/>
      <c r="J517" s="83"/>
      <c r="K517" s="83"/>
      <c r="L517" s="83"/>
      <c r="M517" s="6"/>
      <c r="O517"/>
      <c r="P517"/>
      <c r="Q517" s="5"/>
    </row>
    <row r="518" spans="2:17" s="4" customFormat="1" x14ac:dyDescent="0.25">
      <c r="B518" s="27"/>
      <c r="E518" s="6"/>
      <c r="F518" s="6"/>
      <c r="G518" s="6"/>
      <c r="H518" s="83"/>
      <c r="I518" s="83"/>
      <c r="J518" s="83"/>
      <c r="K518" s="83"/>
      <c r="L518" s="83"/>
      <c r="M518" s="6"/>
      <c r="O518"/>
      <c r="P518"/>
      <c r="Q518" s="5"/>
    </row>
    <row r="519" spans="2:17" s="4" customFormat="1" x14ac:dyDescent="0.25">
      <c r="B519" s="27"/>
      <c r="E519" s="6"/>
      <c r="F519" s="6"/>
      <c r="G519" s="6"/>
      <c r="H519" s="83"/>
      <c r="I519" s="83"/>
      <c r="J519" s="83"/>
      <c r="K519" s="83"/>
      <c r="L519" s="83"/>
      <c r="M519" s="6"/>
      <c r="O519"/>
      <c r="P519"/>
      <c r="Q519" s="5"/>
    </row>
    <row r="520" spans="2:17" s="4" customFormat="1" x14ac:dyDescent="0.25">
      <c r="B520" s="27"/>
      <c r="E520" s="6"/>
      <c r="F520" s="6"/>
      <c r="G520" s="6"/>
      <c r="H520" s="83"/>
      <c r="I520" s="83"/>
      <c r="J520" s="83"/>
      <c r="K520" s="83"/>
      <c r="L520" s="83"/>
      <c r="M520" s="6"/>
      <c r="O520"/>
      <c r="P520"/>
      <c r="Q520" s="5"/>
    </row>
    <row r="521" spans="2:17" s="4" customFormat="1" x14ac:dyDescent="0.25">
      <c r="B521" s="27"/>
      <c r="E521" s="6"/>
      <c r="F521" s="6"/>
      <c r="G521" s="6"/>
      <c r="H521" s="83"/>
      <c r="I521" s="83"/>
      <c r="J521" s="83"/>
      <c r="K521" s="83"/>
      <c r="L521" s="83"/>
      <c r="M521" s="6"/>
      <c r="O521"/>
      <c r="P521"/>
      <c r="Q521" s="5"/>
    </row>
    <row r="522" spans="2:17" s="4" customFormat="1" x14ac:dyDescent="0.25">
      <c r="B522" s="27"/>
      <c r="E522" s="6"/>
      <c r="F522" s="6"/>
      <c r="G522" s="6"/>
      <c r="H522" s="83"/>
      <c r="I522" s="83"/>
      <c r="J522" s="83"/>
      <c r="K522" s="83"/>
      <c r="L522" s="83"/>
      <c r="M522" s="6"/>
      <c r="O522"/>
      <c r="P522"/>
      <c r="Q522" s="5"/>
    </row>
    <row r="523" spans="2:17" s="4" customFormat="1" x14ac:dyDescent="0.25">
      <c r="B523" s="27"/>
      <c r="E523" s="6"/>
      <c r="F523" s="6"/>
      <c r="G523" s="6"/>
      <c r="H523" s="83"/>
      <c r="I523" s="83"/>
      <c r="J523" s="83"/>
      <c r="K523" s="83"/>
      <c r="L523" s="83"/>
      <c r="M523" s="6"/>
      <c r="O523"/>
      <c r="P523"/>
      <c r="Q523" s="5"/>
    </row>
    <row r="524" spans="2:17" s="4" customFormat="1" x14ac:dyDescent="0.25">
      <c r="B524" s="27"/>
      <c r="E524" s="6"/>
      <c r="F524" s="6"/>
      <c r="G524" s="6"/>
      <c r="H524" s="83"/>
      <c r="I524" s="83"/>
      <c r="J524" s="83"/>
      <c r="K524" s="83"/>
      <c r="L524" s="83"/>
      <c r="M524" s="6"/>
      <c r="O524"/>
      <c r="P524"/>
      <c r="Q524" s="5"/>
    </row>
    <row r="525" spans="2:17" s="4" customFormat="1" x14ac:dyDescent="0.25">
      <c r="B525" s="27"/>
      <c r="E525" s="6"/>
      <c r="F525" s="6"/>
      <c r="G525" s="6"/>
      <c r="H525" s="83"/>
      <c r="I525" s="83"/>
      <c r="J525" s="83"/>
      <c r="K525" s="83"/>
      <c r="L525" s="83"/>
      <c r="M525" s="6"/>
      <c r="O525"/>
      <c r="P525"/>
      <c r="Q525" s="5"/>
    </row>
    <row r="526" spans="2:17" s="4" customFormat="1" x14ac:dyDescent="0.25">
      <c r="B526" s="27"/>
      <c r="E526" s="6"/>
      <c r="F526" s="6"/>
      <c r="G526" s="6"/>
      <c r="H526" s="83"/>
      <c r="I526" s="83"/>
      <c r="J526" s="83"/>
      <c r="K526" s="83"/>
      <c r="L526" s="83"/>
      <c r="M526" s="6"/>
      <c r="O526"/>
      <c r="P526"/>
      <c r="Q526" s="5"/>
    </row>
    <row r="527" spans="2:17" s="4" customFormat="1" x14ac:dyDescent="0.25">
      <c r="B527" s="27"/>
      <c r="E527" s="6"/>
      <c r="F527" s="6"/>
      <c r="G527" s="6"/>
      <c r="H527" s="83"/>
      <c r="I527" s="83"/>
      <c r="J527" s="83"/>
      <c r="K527" s="83"/>
      <c r="L527" s="83"/>
      <c r="M527" s="6"/>
      <c r="O527"/>
      <c r="P527"/>
      <c r="Q527" s="5"/>
    </row>
    <row r="528" spans="2:17" s="4" customFormat="1" x14ac:dyDescent="0.25">
      <c r="B528" s="27"/>
      <c r="E528" s="6"/>
      <c r="F528" s="6"/>
      <c r="G528" s="6"/>
      <c r="H528" s="83"/>
      <c r="I528" s="83"/>
      <c r="J528" s="83"/>
      <c r="K528" s="83"/>
      <c r="L528" s="83"/>
      <c r="M528" s="6"/>
      <c r="O528"/>
      <c r="P528"/>
      <c r="Q528" s="5"/>
    </row>
    <row r="529" spans="2:17" s="4" customFormat="1" x14ac:dyDescent="0.25">
      <c r="B529" s="27"/>
      <c r="E529" s="6"/>
      <c r="F529" s="6"/>
      <c r="G529" s="6"/>
      <c r="H529" s="83"/>
      <c r="I529" s="83"/>
      <c r="J529" s="83"/>
      <c r="K529" s="83"/>
      <c r="L529" s="83"/>
      <c r="M529" s="6"/>
      <c r="O529"/>
      <c r="P529"/>
      <c r="Q529" s="5"/>
    </row>
    <row r="530" spans="2:17" s="4" customFormat="1" x14ac:dyDescent="0.25">
      <c r="B530" s="27"/>
      <c r="E530" s="6"/>
      <c r="F530" s="6"/>
      <c r="G530" s="6"/>
      <c r="H530" s="83"/>
      <c r="I530" s="83"/>
      <c r="J530" s="83"/>
      <c r="K530" s="83"/>
      <c r="L530" s="83"/>
      <c r="M530" s="6"/>
      <c r="O530"/>
      <c r="P530"/>
      <c r="Q530" s="5"/>
    </row>
    <row r="531" spans="2:17" s="4" customFormat="1" x14ac:dyDescent="0.25">
      <c r="B531" s="27"/>
      <c r="E531" s="6"/>
      <c r="F531" s="6"/>
      <c r="G531" s="6"/>
      <c r="H531" s="83"/>
      <c r="I531" s="83"/>
      <c r="J531" s="83"/>
      <c r="K531" s="83"/>
      <c r="L531" s="83"/>
      <c r="M531" s="6"/>
      <c r="O531"/>
      <c r="P531"/>
      <c r="Q531" s="5"/>
    </row>
    <row r="532" spans="2:17" s="4" customFormat="1" x14ac:dyDescent="0.25">
      <c r="B532" s="27"/>
      <c r="E532" s="6"/>
      <c r="F532" s="6"/>
      <c r="G532" s="6"/>
      <c r="H532" s="83"/>
      <c r="I532" s="83"/>
      <c r="J532" s="83"/>
      <c r="K532" s="83"/>
      <c r="L532" s="83"/>
      <c r="M532" s="6"/>
      <c r="O532"/>
      <c r="P532"/>
      <c r="Q532" s="5"/>
    </row>
    <row r="533" spans="2:17" s="4" customFormat="1" x14ac:dyDescent="0.25">
      <c r="B533" s="27"/>
      <c r="E533" s="6"/>
      <c r="F533" s="6"/>
      <c r="G533" s="6"/>
      <c r="H533" s="83"/>
      <c r="I533" s="83"/>
      <c r="J533" s="83"/>
      <c r="K533" s="83"/>
      <c r="L533" s="83"/>
      <c r="M533" s="6"/>
      <c r="O533"/>
      <c r="P533"/>
      <c r="Q533" s="5"/>
    </row>
    <row r="534" spans="2:17" s="4" customFormat="1" x14ac:dyDescent="0.25">
      <c r="B534" s="27"/>
      <c r="E534" s="6"/>
      <c r="F534" s="6"/>
      <c r="G534" s="6"/>
      <c r="H534" s="83"/>
      <c r="I534" s="83"/>
      <c r="J534" s="83"/>
      <c r="K534" s="83"/>
      <c r="L534" s="83"/>
      <c r="M534" s="6"/>
      <c r="O534"/>
      <c r="P534"/>
      <c r="Q534" s="5"/>
    </row>
    <row r="535" spans="2:17" s="4" customFormat="1" x14ac:dyDescent="0.25">
      <c r="B535" s="27"/>
      <c r="E535" s="6"/>
      <c r="F535" s="6"/>
      <c r="G535" s="6"/>
      <c r="H535" s="83"/>
      <c r="I535" s="83"/>
      <c r="J535" s="83"/>
      <c r="K535" s="83"/>
      <c r="L535" s="83"/>
      <c r="M535" s="6"/>
      <c r="O535"/>
      <c r="P535"/>
      <c r="Q535" s="5"/>
    </row>
    <row r="536" spans="2:17" s="4" customFormat="1" x14ac:dyDescent="0.25">
      <c r="B536" s="27"/>
      <c r="E536" s="6"/>
      <c r="F536" s="6"/>
      <c r="G536" s="6"/>
      <c r="H536" s="83"/>
      <c r="I536" s="83"/>
      <c r="J536" s="83"/>
      <c r="K536" s="83"/>
      <c r="L536" s="83"/>
      <c r="M536" s="6"/>
      <c r="O536"/>
      <c r="P536"/>
      <c r="Q536" s="5"/>
    </row>
    <row r="537" spans="2:17" s="4" customFormat="1" x14ac:dyDescent="0.25">
      <c r="B537" s="27"/>
      <c r="E537" s="6"/>
      <c r="F537" s="6"/>
      <c r="G537" s="6"/>
      <c r="H537" s="83"/>
      <c r="I537" s="83"/>
      <c r="J537" s="83"/>
      <c r="K537" s="83"/>
      <c r="L537" s="83"/>
      <c r="M537" s="6"/>
      <c r="O537"/>
      <c r="P537"/>
      <c r="Q537" s="5"/>
    </row>
    <row r="538" spans="2:17" s="4" customFormat="1" x14ac:dyDescent="0.25">
      <c r="B538" s="27"/>
      <c r="E538" s="6"/>
      <c r="F538" s="6"/>
      <c r="G538" s="6"/>
      <c r="H538" s="83"/>
      <c r="I538" s="83"/>
      <c r="J538" s="83"/>
      <c r="K538" s="83"/>
      <c r="L538" s="83"/>
      <c r="M538" s="6"/>
      <c r="O538"/>
      <c r="P538"/>
      <c r="Q538" s="5"/>
    </row>
    <row r="539" spans="2:17" s="4" customFormat="1" x14ac:dyDescent="0.25">
      <c r="B539" s="27"/>
      <c r="E539" s="6"/>
      <c r="F539" s="6"/>
      <c r="G539" s="6"/>
      <c r="H539" s="83"/>
      <c r="I539" s="83"/>
      <c r="J539" s="83"/>
      <c r="K539" s="83"/>
      <c r="L539" s="83"/>
      <c r="M539" s="6"/>
      <c r="O539"/>
      <c r="P539"/>
      <c r="Q539" s="5"/>
    </row>
    <row r="540" spans="2:17" s="4" customFormat="1" x14ac:dyDescent="0.25">
      <c r="B540" s="27"/>
      <c r="E540" s="6"/>
      <c r="F540" s="6"/>
      <c r="G540" s="6"/>
      <c r="H540" s="83"/>
      <c r="I540" s="83"/>
      <c r="J540" s="83"/>
      <c r="K540" s="83"/>
      <c r="L540" s="83"/>
      <c r="M540" s="6"/>
      <c r="O540"/>
      <c r="P540"/>
      <c r="Q540" s="5"/>
    </row>
    <row r="541" spans="2:17" s="4" customFormat="1" x14ac:dyDescent="0.25">
      <c r="B541" s="27"/>
      <c r="E541" s="6"/>
      <c r="F541" s="6"/>
      <c r="G541" s="6"/>
      <c r="H541" s="83"/>
      <c r="I541" s="83"/>
      <c r="J541" s="83"/>
      <c r="K541" s="83"/>
      <c r="L541" s="83"/>
      <c r="M541" s="6"/>
      <c r="O541"/>
      <c r="P541"/>
      <c r="Q541" s="5"/>
    </row>
    <row r="542" spans="2:17" s="4" customFormat="1" x14ac:dyDescent="0.25">
      <c r="B542" s="27"/>
      <c r="E542" s="6"/>
      <c r="F542" s="6"/>
      <c r="G542" s="6"/>
      <c r="H542" s="83"/>
      <c r="I542" s="83"/>
      <c r="J542" s="83"/>
      <c r="K542" s="83"/>
      <c r="L542" s="83"/>
      <c r="M542" s="6"/>
      <c r="O542"/>
      <c r="P542"/>
      <c r="Q542" s="5"/>
    </row>
    <row r="543" spans="2:17" s="4" customFormat="1" x14ac:dyDescent="0.25">
      <c r="B543" s="27"/>
      <c r="E543" s="6"/>
      <c r="F543" s="6"/>
      <c r="G543" s="6"/>
      <c r="H543" s="83"/>
      <c r="I543" s="83"/>
      <c r="J543" s="83"/>
      <c r="K543" s="83"/>
      <c r="L543" s="83"/>
      <c r="M543" s="6"/>
      <c r="O543"/>
      <c r="P543"/>
      <c r="Q543" s="5"/>
    </row>
    <row r="544" spans="2:17" s="4" customFormat="1" x14ac:dyDescent="0.25">
      <c r="B544" s="27"/>
      <c r="E544" s="6"/>
      <c r="F544" s="6"/>
      <c r="G544" s="6"/>
      <c r="H544" s="83"/>
      <c r="I544" s="83"/>
      <c r="J544" s="83"/>
      <c r="K544" s="83"/>
      <c r="L544" s="83"/>
      <c r="M544" s="6"/>
      <c r="O544"/>
      <c r="P544"/>
      <c r="Q544" s="5"/>
    </row>
    <row r="545" spans="2:17" s="4" customFormat="1" x14ac:dyDescent="0.25">
      <c r="B545" s="27"/>
      <c r="E545" s="6"/>
      <c r="F545" s="6"/>
      <c r="G545" s="6"/>
      <c r="H545" s="83"/>
      <c r="I545" s="83"/>
      <c r="J545" s="83"/>
      <c r="K545" s="83"/>
      <c r="L545" s="83"/>
      <c r="M545" s="6"/>
      <c r="O545"/>
      <c r="P545"/>
      <c r="Q545" s="5"/>
    </row>
    <row r="546" spans="2:17" s="4" customFormat="1" x14ac:dyDescent="0.25">
      <c r="B546" s="27"/>
      <c r="E546" s="6"/>
      <c r="F546" s="6"/>
      <c r="G546" s="6"/>
      <c r="H546" s="83"/>
      <c r="I546" s="83"/>
      <c r="J546" s="83"/>
      <c r="K546" s="83"/>
      <c r="L546" s="83"/>
      <c r="M546" s="6"/>
      <c r="O546"/>
      <c r="P546"/>
      <c r="Q546" s="5"/>
    </row>
    <row r="547" spans="2:17" s="4" customFormat="1" x14ac:dyDescent="0.25">
      <c r="B547" s="27"/>
      <c r="E547" s="6"/>
      <c r="F547" s="6"/>
      <c r="G547" s="6"/>
      <c r="H547" s="83"/>
      <c r="I547" s="83"/>
      <c r="J547" s="83"/>
      <c r="K547" s="83"/>
      <c r="L547" s="83"/>
      <c r="M547" s="6"/>
      <c r="O547"/>
      <c r="P547"/>
      <c r="Q547" s="5"/>
    </row>
    <row r="548" spans="2:17" s="4" customFormat="1" x14ac:dyDescent="0.25">
      <c r="B548" s="27"/>
      <c r="E548" s="6"/>
      <c r="F548" s="6"/>
      <c r="G548" s="6"/>
      <c r="H548" s="83"/>
      <c r="I548" s="83"/>
      <c r="J548" s="83"/>
      <c r="K548" s="83"/>
      <c r="L548" s="83"/>
      <c r="M548" s="6"/>
      <c r="O548"/>
      <c r="P548"/>
      <c r="Q548" s="5"/>
    </row>
    <row r="549" spans="2:17" s="4" customFormat="1" x14ac:dyDescent="0.25">
      <c r="B549" s="27"/>
      <c r="E549" s="6"/>
      <c r="F549" s="6"/>
      <c r="G549" s="6"/>
      <c r="H549" s="83"/>
      <c r="I549" s="83"/>
      <c r="J549" s="83"/>
      <c r="K549" s="83"/>
      <c r="L549" s="83"/>
      <c r="M549" s="6"/>
      <c r="O549"/>
      <c r="P549"/>
      <c r="Q549" s="5"/>
    </row>
    <row r="550" spans="2:17" s="4" customFormat="1" x14ac:dyDescent="0.25">
      <c r="B550" s="27"/>
      <c r="E550" s="6"/>
      <c r="F550" s="6"/>
      <c r="G550" s="6"/>
      <c r="H550" s="83"/>
      <c r="I550" s="83"/>
      <c r="J550" s="83"/>
      <c r="K550" s="83"/>
      <c r="L550" s="83"/>
      <c r="M550" s="6"/>
      <c r="O550"/>
      <c r="P550"/>
      <c r="Q550" s="5"/>
    </row>
    <row r="551" spans="2:17" s="4" customFormat="1" x14ac:dyDescent="0.25">
      <c r="B551" s="27"/>
      <c r="E551" s="6"/>
      <c r="F551" s="6"/>
      <c r="G551" s="6"/>
      <c r="H551" s="83"/>
      <c r="I551" s="83"/>
      <c r="J551" s="83"/>
      <c r="K551" s="83"/>
      <c r="L551" s="83"/>
      <c r="M551" s="6"/>
      <c r="O551"/>
      <c r="P551"/>
      <c r="Q551" s="5"/>
    </row>
    <row r="552" spans="2:17" s="4" customFormat="1" x14ac:dyDescent="0.25">
      <c r="B552" s="27"/>
      <c r="E552" s="6"/>
      <c r="F552" s="6"/>
      <c r="G552" s="6"/>
      <c r="H552" s="83"/>
      <c r="I552" s="83"/>
      <c r="J552" s="83"/>
      <c r="K552" s="83"/>
      <c r="L552" s="83"/>
      <c r="M552" s="6"/>
      <c r="O552"/>
      <c r="P552"/>
      <c r="Q552" s="5"/>
    </row>
    <row r="553" spans="2:17" s="4" customFormat="1" x14ac:dyDescent="0.25">
      <c r="B553" s="27"/>
      <c r="E553" s="6"/>
      <c r="F553" s="6"/>
      <c r="G553" s="6"/>
      <c r="H553" s="83"/>
      <c r="I553" s="83"/>
      <c r="J553" s="83"/>
      <c r="K553" s="83"/>
      <c r="L553" s="83"/>
      <c r="M553" s="6"/>
      <c r="O553"/>
      <c r="P553"/>
      <c r="Q553" s="5"/>
    </row>
    <row r="554" spans="2:17" s="4" customFormat="1" x14ac:dyDescent="0.25">
      <c r="B554" s="27"/>
      <c r="E554" s="6"/>
      <c r="F554" s="6"/>
      <c r="G554" s="6"/>
      <c r="H554" s="83"/>
      <c r="I554" s="83"/>
      <c r="J554" s="83"/>
      <c r="K554" s="83"/>
      <c r="L554" s="83"/>
      <c r="M554" s="6"/>
      <c r="O554"/>
      <c r="P554"/>
      <c r="Q554" s="5"/>
    </row>
    <row r="555" spans="2:17" s="4" customFormat="1" x14ac:dyDescent="0.25">
      <c r="B555" s="27"/>
      <c r="E555" s="6"/>
      <c r="F555" s="6"/>
      <c r="G555" s="6"/>
      <c r="H555" s="83"/>
      <c r="I555" s="83"/>
      <c r="J555" s="83"/>
      <c r="K555" s="83"/>
      <c r="L555" s="83"/>
      <c r="M555" s="6"/>
      <c r="O555"/>
      <c r="P555"/>
      <c r="Q555" s="5"/>
    </row>
    <row r="556" spans="2:17" s="4" customFormat="1" x14ac:dyDescent="0.25">
      <c r="B556" s="27"/>
      <c r="E556" s="6"/>
      <c r="F556" s="6"/>
      <c r="G556" s="6"/>
      <c r="H556" s="83"/>
      <c r="I556" s="83"/>
      <c r="J556" s="83"/>
      <c r="K556" s="83"/>
      <c r="L556" s="83"/>
      <c r="M556" s="6"/>
      <c r="O556"/>
      <c r="P556"/>
      <c r="Q556" s="5"/>
    </row>
    <row r="557" spans="2:17" s="4" customFormat="1" x14ac:dyDescent="0.25">
      <c r="B557" s="27"/>
      <c r="E557" s="6"/>
      <c r="F557" s="6"/>
      <c r="G557" s="6"/>
      <c r="H557" s="83"/>
      <c r="I557" s="83"/>
      <c r="J557" s="83"/>
      <c r="K557" s="83"/>
      <c r="L557" s="83"/>
      <c r="M557" s="6"/>
      <c r="O557"/>
      <c r="P557"/>
      <c r="Q557" s="5"/>
    </row>
    <row r="558" spans="2:17" s="4" customFormat="1" x14ac:dyDescent="0.25">
      <c r="B558" s="27"/>
      <c r="E558" s="6"/>
      <c r="F558" s="6"/>
      <c r="G558" s="6"/>
      <c r="H558" s="83"/>
      <c r="I558" s="83"/>
      <c r="J558" s="83"/>
      <c r="K558" s="83"/>
      <c r="L558" s="83"/>
      <c r="M558" s="6"/>
      <c r="O558"/>
      <c r="P558"/>
      <c r="Q558" s="5"/>
    </row>
    <row r="559" spans="2:17" s="4" customFormat="1" x14ac:dyDescent="0.25">
      <c r="B559" s="27"/>
      <c r="E559" s="6"/>
      <c r="F559" s="6"/>
      <c r="G559" s="6"/>
      <c r="H559" s="83"/>
      <c r="I559" s="83"/>
      <c r="J559" s="83"/>
      <c r="K559" s="83"/>
      <c r="L559" s="83"/>
      <c r="M559" s="6"/>
      <c r="O559"/>
      <c r="P559"/>
      <c r="Q559" s="5"/>
    </row>
    <row r="560" spans="2:17" s="4" customFormat="1" x14ac:dyDescent="0.25">
      <c r="B560" s="27"/>
      <c r="E560" s="6"/>
      <c r="F560" s="6"/>
      <c r="G560" s="6"/>
      <c r="H560" s="83"/>
      <c r="I560" s="83"/>
      <c r="J560" s="83"/>
      <c r="K560" s="83"/>
      <c r="L560" s="83"/>
      <c r="M560" s="6"/>
      <c r="O560"/>
      <c r="P560"/>
      <c r="Q560" s="5"/>
    </row>
    <row r="561" spans="2:17" s="4" customFormat="1" x14ac:dyDescent="0.25">
      <c r="B561" s="27"/>
      <c r="E561" s="6"/>
      <c r="F561" s="6"/>
      <c r="G561" s="6"/>
      <c r="H561" s="83"/>
      <c r="I561" s="83"/>
      <c r="J561" s="83"/>
      <c r="K561" s="83"/>
      <c r="L561" s="83"/>
      <c r="M561" s="6"/>
      <c r="O561"/>
      <c r="P561"/>
      <c r="Q561" s="5"/>
    </row>
    <row r="562" spans="2:17" s="4" customFormat="1" x14ac:dyDescent="0.25">
      <c r="B562" s="27"/>
      <c r="E562" s="6"/>
      <c r="F562" s="6"/>
      <c r="G562" s="6"/>
      <c r="H562" s="83"/>
      <c r="I562" s="83"/>
      <c r="J562" s="83"/>
      <c r="K562" s="83"/>
      <c r="L562" s="83"/>
      <c r="M562" s="6"/>
      <c r="O562"/>
      <c r="P562"/>
      <c r="Q562" s="5"/>
    </row>
    <row r="563" spans="2:17" s="4" customFormat="1" x14ac:dyDescent="0.25">
      <c r="B563" s="27"/>
      <c r="E563" s="6"/>
      <c r="F563" s="6"/>
      <c r="G563" s="6"/>
      <c r="H563" s="83"/>
      <c r="I563" s="83"/>
      <c r="J563" s="83"/>
      <c r="K563" s="83"/>
      <c r="L563" s="83"/>
      <c r="M563" s="6"/>
      <c r="O563"/>
      <c r="P563"/>
      <c r="Q563" s="5"/>
    </row>
    <row r="564" spans="2:17" s="4" customFormat="1" x14ac:dyDescent="0.25">
      <c r="B564" s="27"/>
      <c r="E564" s="6"/>
      <c r="F564" s="6"/>
      <c r="G564" s="6"/>
      <c r="H564" s="83"/>
      <c r="I564" s="83"/>
      <c r="J564" s="83"/>
      <c r="K564" s="83"/>
      <c r="L564" s="83"/>
      <c r="M564" s="6"/>
      <c r="O564"/>
      <c r="P564"/>
      <c r="Q564" s="5"/>
    </row>
    <row r="565" spans="2:17" s="4" customFormat="1" x14ac:dyDescent="0.25">
      <c r="B565" s="27"/>
      <c r="E565" s="6"/>
      <c r="F565" s="6"/>
      <c r="G565" s="6"/>
      <c r="H565" s="83"/>
      <c r="I565" s="83"/>
      <c r="J565" s="83"/>
      <c r="K565" s="83"/>
      <c r="L565" s="83"/>
      <c r="M565" s="6"/>
      <c r="O565"/>
      <c r="P565"/>
      <c r="Q565" s="5"/>
    </row>
    <row r="566" spans="2:17" s="4" customFormat="1" x14ac:dyDescent="0.25">
      <c r="B566" s="27"/>
      <c r="E566" s="6"/>
      <c r="F566" s="6"/>
      <c r="G566" s="6"/>
      <c r="H566" s="83"/>
      <c r="I566" s="83"/>
      <c r="J566" s="83"/>
      <c r="K566" s="83"/>
      <c r="L566" s="83"/>
      <c r="M566" s="6"/>
      <c r="O566"/>
      <c r="P566"/>
      <c r="Q566" s="5"/>
    </row>
    <row r="567" spans="2:17" s="4" customFormat="1" x14ac:dyDescent="0.25">
      <c r="B567" s="27"/>
      <c r="E567" s="6"/>
      <c r="F567" s="6"/>
      <c r="G567" s="6"/>
      <c r="H567" s="83"/>
      <c r="I567" s="83"/>
      <c r="J567" s="83"/>
      <c r="K567" s="83"/>
      <c r="L567" s="83"/>
      <c r="M567" s="6"/>
      <c r="O567"/>
      <c r="P567"/>
      <c r="Q567" s="5"/>
    </row>
    <row r="568" spans="2:17" s="4" customFormat="1" x14ac:dyDescent="0.25">
      <c r="B568" s="27"/>
      <c r="E568" s="6"/>
      <c r="F568" s="6"/>
      <c r="G568" s="6"/>
      <c r="H568" s="83"/>
      <c r="I568" s="83"/>
      <c r="J568" s="83"/>
      <c r="K568" s="83"/>
      <c r="L568" s="83"/>
      <c r="M568" s="6"/>
      <c r="O568"/>
      <c r="P568"/>
      <c r="Q568" s="5"/>
    </row>
    <row r="569" spans="2:17" s="4" customFormat="1" x14ac:dyDescent="0.25">
      <c r="B569" s="27"/>
      <c r="E569" s="6"/>
      <c r="F569" s="6"/>
      <c r="G569" s="6"/>
      <c r="H569" s="83"/>
      <c r="I569" s="83"/>
      <c r="J569" s="83"/>
      <c r="K569" s="83"/>
      <c r="L569" s="83"/>
      <c r="M569" s="6"/>
      <c r="O569"/>
      <c r="P569"/>
      <c r="Q569" s="5"/>
    </row>
    <row r="570" spans="2:17" s="4" customFormat="1" x14ac:dyDescent="0.25">
      <c r="B570" s="27"/>
      <c r="E570" s="6"/>
      <c r="F570" s="6"/>
      <c r="G570" s="6"/>
      <c r="H570" s="83"/>
      <c r="I570" s="83"/>
      <c r="J570" s="83"/>
      <c r="K570" s="83"/>
      <c r="L570" s="83"/>
      <c r="M570" s="6"/>
      <c r="O570"/>
      <c r="P570"/>
      <c r="Q570" s="5"/>
    </row>
    <row r="571" spans="2:17" s="4" customFormat="1" x14ac:dyDescent="0.25">
      <c r="B571" s="27"/>
      <c r="E571" s="6"/>
      <c r="F571" s="6"/>
      <c r="G571" s="6"/>
      <c r="H571" s="83"/>
      <c r="I571" s="83"/>
      <c r="J571" s="83"/>
      <c r="K571" s="83"/>
      <c r="L571" s="83"/>
      <c r="M571" s="6"/>
      <c r="O571"/>
      <c r="P571"/>
      <c r="Q571" s="5"/>
    </row>
    <row r="572" spans="2:17" s="4" customFormat="1" x14ac:dyDescent="0.25">
      <c r="B572" s="27"/>
      <c r="E572" s="6"/>
      <c r="F572" s="6"/>
      <c r="G572" s="6"/>
      <c r="H572" s="83"/>
      <c r="I572" s="83"/>
      <c r="J572" s="83"/>
      <c r="K572" s="83"/>
      <c r="L572" s="83"/>
      <c r="M572" s="6"/>
      <c r="O572"/>
      <c r="P572"/>
      <c r="Q572" s="5"/>
    </row>
    <row r="573" spans="2:17" s="4" customFormat="1" x14ac:dyDescent="0.25">
      <c r="B573" s="27"/>
      <c r="E573" s="6"/>
      <c r="F573" s="6"/>
      <c r="G573" s="6"/>
      <c r="H573" s="83"/>
      <c r="I573" s="83"/>
      <c r="J573" s="83"/>
      <c r="K573" s="83"/>
      <c r="L573" s="83"/>
      <c r="M573" s="6"/>
      <c r="O573"/>
      <c r="P573"/>
      <c r="Q573" s="5"/>
    </row>
    <row r="574" spans="2:17" s="4" customFormat="1" x14ac:dyDescent="0.25">
      <c r="B574" s="27"/>
      <c r="E574" s="6"/>
      <c r="F574" s="6"/>
      <c r="G574" s="6"/>
      <c r="H574" s="83"/>
      <c r="I574" s="83"/>
      <c r="J574" s="83"/>
      <c r="K574" s="83"/>
      <c r="L574" s="83"/>
      <c r="M574" s="6"/>
      <c r="O574"/>
      <c r="P574"/>
      <c r="Q574" s="5"/>
    </row>
    <row r="575" spans="2:17" s="4" customFormat="1" x14ac:dyDescent="0.25">
      <c r="B575" s="27"/>
      <c r="E575" s="6"/>
      <c r="F575" s="6"/>
      <c r="G575" s="6"/>
      <c r="H575" s="83"/>
      <c r="I575" s="83"/>
      <c r="J575" s="83"/>
      <c r="K575" s="83"/>
      <c r="L575" s="83"/>
      <c r="M575" s="6"/>
      <c r="O575"/>
      <c r="P575"/>
      <c r="Q575" s="5"/>
    </row>
    <row r="576" spans="2:17" s="4" customFormat="1" x14ac:dyDescent="0.25">
      <c r="B576" s="27"/>
      <c r="E576" s="6"/>
      <c r="F576" s="6"/>
      <c r="G576" s="6"/>
      <c r="H576" s="83"/>
      <c r="I576" s="83"/>
      <c r="J576" s="83"/>
      <c r="K576" s="83"/>
      <c r="L576" s="83"/>
      <c r="M576" s="6"/>
      <c r="O576"/>
      <c r="P576"/>
      <c r="Q576" s="5"/>
    </row>
    <row r="577" spans="2:17" s="4" customFormat="1" x14ac:dyDescent="0.25">
      <c r="B577" s="27"/>
      <c r="E577" s="6"/>
      <c r="F577" s="6"/>
      <c r="G577" s="6"/>
      <c r="H577" s="83"/>
      <c r="I577" s="83"/>
      <c r="J577" s="83"/>
      <c r="K577" s="83"/>
      <c r="L577" s="83"/>
      <c r="M577" s="6"/>
      <c r="O577"/>
      <c r="P577"/>
      <c r="Q577" s="5"/>
    </row>
    <row r="578" spans="2:17" s="4" customFormat="1" x14ac:dyDescent="0.25">
      <c r="B578" s="27"/>
      <c r="E578" s="6"/>
      <c r="F578" s="6"/>
      <c r="G578" s="6"/>
      <c r="H578" s="83"/>
      <c r="I578" s="83"/>
      <c r="J578" s="83"/>
      <c r="K578" s="83"/>
      <c r="L578" s="83"/>
      <c r="M578" s="6"/>
      <c r="O578"/>
      <c r="P578"/>
      <c r="Q578" s="5"/>
    </row>
    <row r="579" spans="2:17" s="4" customFormat="1" x14ac:dyDescent="0.25">
      <c r="B579" s="27"/>
      <c r="E579" s="6"/>
      <c r="F579" s="6"/>
      <c r="G579" s="6"/>
      <c r="H579" s="83"/>
      <c r="I579" s="83"/>
      <c r="J579" s="83"/>
      <c r="K579" s="83"/>
      <c r="L579" s="83"/>
      <c r="M579" s="6"/>
      <c r="O579"/>
      <c r="P579"/>
      <c r="Q579" s="5"/>
    </row>
    <row r="580" spans="2:17" s="4" customFormat="1" x14ac:dyDescent="0.25">
      <c r="B580" s="27"/>
      <c r="E580" s="6"/>
      <c r="F580" s="6"/>
      <c r="G580" s="6"/>
      <c r="H580" s="83"/>
      <c r="I580" s="83"/>
      <c r="J580" s="83"/>
      <c r="K580" s="83"/>
      <c r="L580" s="83"/>
      <c r="M580" s="6"/>
      <c r="O580"/>
      <c r="P580"/>
      <c r="Q580" s="5"/>
    </row>
    <row r="581" spans="2:17" s="4" customFormat="1" x14ac:dyDescent="0.25">
      <c r="B581" s="27"/>
      <c r="E581" s="6"/>
      <c r="F581" s="6"/>
      <c r="G581" s="6"/>
      <c r="H581" s="83"/>
      <c r="I581" s="83"/>
      <c r="J581" s="83"/>
      <c r="K581" s="83"/>
      <c r="L581" s="83"/>
      <c r="M581" s="6"/>
      <c r="O581"/>
      <c r="P581"/>
      <c r="Q581" s="5"/>
    </row>
    <row r="582" spans="2:17" s="4" customFormat="1" x14ac:dyDescent="0.25">
      <c r="B582" s="27"/>
      <c r="E582" s="6"/>
      <c r="F582" s="6"/>
      <c r="G582" s="6"/>
      <c r="H582" s="83"/>
      <c r="I582" s="83"/>
      <c r="J582" s="83"/>
      <c r="K582" s="83"/>
      <c r="L582" s="83"/>
      <c r="M582" s="6"/>
      <c r="O582"/>
      <c r="P582"/>
      <c r="Q582" s="5"/>
    </row>
    <row r="583" spans="2:17" s="4" customFormat="1" x14ac:dyDescent="0.25">
      <c r="B583" s="27"/>
      <c r="E583" s="6"/>
      <c r="F583" s="6"/>
      <c r="G583" s="6"/>
      <c r="H583" s="83"/>
      <c r="I583" s="83"/>
      <c r="J583" s="83"/>
      <c r="K583" s="83"/>
      <c r="L583" s="83"/>
      <c r="M583" s="6"/>
      <c r="O583"/>
      <c r="P583"/>
      <c r="Q583" s="5"/>
    </row>
    <row r="584" spans="2:17" s="4" customFormat="1" x14ac:dyDescent="0.25">
      <c r="B584" s="27"/>
      <c r="E584" s="6"/>
      <c r="F584" s="6"/>
      <c r="G584" s="6"/>
      <c r="H584" s="83"/>
      <c r="I584" s="83"/>
      <c r="J584" s="83"/>
      <c r="K584" s="83"/>
      <c r="L584" s="83"/>
      <c r="M584" s="6"/>
      <c r="O584"/>
      <c r="P584"/>
      <c r="Q584" s="5"/>
    </row>
    <row r="585" spans="2:17" s="4" customFormat="1" x14ac:dyDescent="0.25">
      <c r="B585" s="27"/>
      <c r="E585" s="6"/>
      <c r="F585" s="6"/>
      <c r="G585" s="6"/>
      <c r="H585" s="83"/>
      <c r="I585" s="83"/>
      <c r="J585" s="83"/>
      <c r="K585" s="83"/>
      <c r="L585" s="83"/>
      <c r="M585" s="6"/>
      <c r="O585"/>
      <c r="P585"/>
      <c r="Q585" s="5"/>
    </row>
    <row r="586" spans="2:17" s="4" customFormat="1" x14ac:dyDescent="0.25">
      <c r="B586" s="27"/>
      <c r="E586" s="6"/>
      <c r="F586" s="6"/>
      <c r="G586" s="6"/>
      <c r="H586" s="83"/>
      <c r="I586" s="83"/>
      <c r="J586" s="83"/>
      <c r="K586" s="83"/>
      <c r="L586" s="83"/>
      <c r="M586" s="6"/>
      <c r="O586"/>
      <c r="P586"/>
      <c r="Q586" s="5"/>
    </row>
    <row r="587" spans="2:17" s="4" customFormat="1" x14ac:dyDescent="0.25">
      <c r="B587" s="27"/>
      <c r="E587" s="6"/>
      <c r="F587" s="6"/>
      <c r="G587" s="6"/>
      <c r="H587" s="83"/>
      <c r="I587" s="83"/>
      <c r="J587" s="83"/>
      <c r="K587" s="83"/>
      <c r="L587" s="83"/>
      <c r="M587" s="6"/>
      <c r="O587"/>
      <c r="P587"/>
      <c r="Q587" s="5"/>
    </row>
    <row r="588" spans="2:17" s="4" customFormat="1" x14ac:dyDescent="0.25">
      <c r="B588" s="27"/>
      <c r="E588" s="6"/>
      <c r="F588" s="6"/>
      <c r="G588" s="6"/>
      <c r="H588" s="83"/>
      <c r="I588" s="83"/>
      <c r="J588" s="83"/>
      <c r="K588" s="83"/>
      <c r="L588" s="83"/>
      <c r="M588" s="6"/>
      <c r="O588"/>
      <c r="P588"/>
      <c r="Q588" s="5"/>
    </row>
    <row r="589" spans="2:17" s="4" customFormat="1" x14ac:dyDescent="0.25">
      <c r="B589" s="27"/>
      <c r="E589" s="6"/>
      <c r="F589" s="6"/>
      <c r="G589" s="6"/>
      <c r="H589" s="83"/>
      <c r="I589" s="83"/>
      <c r="J589" s="83"/>
      <c r="K589" s="83"/>
      <c r="L589" s="83"/>
      <c r="M589" s="6"/>
      <c r="O589"/>
      <c r="P589"/>
      <c r="Q589" s="5"/>
    </row>
    <row r="590" spans="2:17" s="4" customFormat="1" x14ac:dyDescent="0.25">
      <c r="B590" s="27"/>
      <c r="E590" s="6"/>
      <c r="F590" s="6"/>
      <c r="G590" s="6"/>
      <c r="H590" s="83"/>
      <c r="I590" s="83"/>
      <c r="J590" s="83"/>
      <c r="K590" s="83"/>
      <c r="L590" s="83"/>
      <c r="M590" s="6"/>
      <c r="O590"/>
      <c r="P590"/>
      <c r="Q590" s="5"/>
    </row>
    <row r="591" spans="2:17" s="4" customFormat="1" x14ac:dyDescent="0.25">
      <c r="B591" s="27"/>
      <c r="E591" s="6"/>
      <c r="F591" s="6"/>
      <c r="G591" s="6"/>
      <c r="H591" s="83"/>
      <c r="I591" s="83"/>
      <c r="J591" s="83"/>
      <c r="K591" s="83"/>
      <c r="L591" s="83"/>
      <c r="M591" s="6"/>
      <c r="O591"/>
      <c r="P591"/>
      <c r="Q591" s="5"/>
    </row>
    <row r="592" spans="2:17" s="4" customFormat="1" x14ac:dyDescent="0.25">
      <c r="B592" s="27"/>
      <c r="E592" s="6"/>
      <c r="F592" s="6"/>
      <c r="G592" s="6"/>
      <c r="H592" s="83"/>
      <c r="I592" s="83"/>
      <c r="J592" s="83"/>
      <c r="K592" s="83"/>
      <c r="L592" s="83"/>
      <c r="M592" s="6"/>
      <c r="O592"/>
      <c r="P592"/>
      <c r="Q592" s="5"/>
    </row>
    <row r="593" spans="2:17" s="4" customFormat="1" x14ac:dyDescent="0.25">
      <c r="B593" s="27"/>
      <c r="E593" s="6"/>
      <c r="F593" s="6"/>
      <c r="G593" s="6"/>
      <c r="H593" s="83"/>
      <c r="I593" s="83"/>
      <c r="J593" s="83"/>
      <c r="K593" s="83"/>
      <c r="L593" s="83"/>
      <c r="M593" s="6"/>
      <c r="O593"/>
      <c r="P593"/>
      <c r="Q593" s="5"/>
    </row>
    <row r="594" spans="2:17" s="4" customFormat="1" x14ac:dyDescent="0.25">
      <c r="B594" s="27"/>
      <c r="E594" s="6"/>
      <c r="F594" s="6"/>
      <c r="G594" s="6"/>
      <c r="H594" s="83"/>
      <c r="I594" s="83"/>
      <c r="J594" s="83"/>
      <c r="K594" s="83"/>
      <c r="L594" s="83"/>
      <c r="M594" s="6"/>
      <c r="O594"/>
      <c r="P594"/>
      <c r="Q594" s="5"/>
    </row>
    <row r="595" spans="2:17" s="4" customFormat="1" x14ac:dyDescent="0.25">
      <c r="B595" s="27"/>
      <c r="E595" s="6"/>
      <c r="F595" s="6"/>
      <c r="G595" s="6"/>
      <c r="H595" s="83"/>
      <c r="I595" s="83"/>
      <c r="J595" s="83"/>
      <c r="K595" s="83"/>
      <c r="L595" s="83"/>
      <c r="M595" s="6"/>
      <c r="O595"/>
      <c r="P595"/>
      <c r="Q595" s="5"/>
    </row>
    <row r="596" spans="2:17" s="4" customFormat="1" x14ac:dyDescent="0.25">
      <c r="B596" s="27"/>
      <c r="E596" s="6"/>
      <c r="F596" s="6"/>
      <c r="G596" s="6"/>
      <c r="H596" s="83"/>
      <c r="I596" s="83"/>
      <c r="J596" s="83"/>
      <c r="K596" s="83"/>
      <c r="L596" s="83"/>
      <c r="M596" s="6"/>
      <c r="O596"/>
      <c r="P596"/>
      <c r="Q596" s="5"/>
    </row>
    <row r="597" spans="2:17" s="4" customFormat="1" x14ac:dyDescent="0.25">
      <c r="B597" s="27"/>
      <c r="E597" s="6"/>
      <c r="F597" s="6"/>
      <c r="G597" s="6"/>
      <c r="H597" s="83"/>
      <c r="I597" s="83"/>
      <c r="J597" s="83"/>
      <c r="K597" s="83"/>
      <c r="L597" s="83"/>
      <c r="M597" s="6"/>
      <c r="O597"/>
      <c r="P597"/>
      <c r="Q597" s="5"/>
    </row>
    <row r="598" spans="2:17" s="4" customFormat="1" x14ac:dyDescent="0.25">
      <c r="B598" s="27"/>
      <c r="E598" s="6"/>
      <c r="F598" s="6"/>
      <c r="G598" s="6"/>
      <c r="H598" s="83"/>
      <c r="I598" s="83"/>
      <c r="J598" s="83"/>
      <c r="K598" s="83"/>
      <c r="L598" s="83"/>
      <c r="M598" s="6"/>
      <c r="O598"/>
      <c r="P598"/>
      <c r="Q598" s="5"/>
    </row>
    <row r="599" spans="2:17" s="4" customFormat="1" x14ac:dyDescent="0.25">
      <c r="B599" s="27"/>
      <c r="E599" s="6"/>
      <c r="F599" s="6"/>
      <c r="G599" s="6"/>
      <c r="H599" s="83"/>
      <c r="I599" s="83"/>
      <c r="J599" s="83"/>
      <c r="K599" s="83"/>
      <c r="L599" s="83"/>
      <c r="M599" s="6"/>
      <c r="O599"/>
      <c r="P599"/>
      <c r="Q599" s="5"/>
    </row>
    <row r="600" spans="2:17" s="4" customFormat="1" x14ac:dyDescent="0.25">
      <c r="B600" s="27"/>
      <c r="E600" s="6"/>
      <c r="F600" s="6"/>
      <c r="G600" s="6"/>
      <c r="H600" s="83"/>
      <c r="I600" s="83"/>
      <c r="J600" s="83"/>
      <c r="K600" s="83"/>
      <c r="L600" s="83"/>
      <c r="M600" s="6"/>
      <c r="O600"/>
      <c r="P600"/>
      <c r="Q600" s="5"/>
    </row>
    <row r="601" spans="2:17" s="4" customFormat="1" x14ac:dyDescent="0.25">
      <c r="B601" s="27"/>
      <c r="E601" s="6"/>
      <c r="F601" s="6"/>
      <c r="G601" s="6"/>
      <c r="H601" s="83"/>
      <c r="I601" s="83"/>
      <c r="J601" s="83"/>
      <c r="K601" s="83"/>
      <c r="L601" s="83"/>
      <c r="M601" s="6"/>
      <c r="O601"/>
      <c r="P601"/>
      <c r="Q601" s="5"/>
    </row>
    <row r="602" spans="2:17" s="4" customFormat="1" x14ac:dyDescent="0.25">
      <c r="B602" s="27"/>
      <c r="E602" s="6"/>
      <c r="F602" s="6"/>
      <c r="G602" s="6"/>
      <c r="H602" s="83"/>
      <c r="I602" s="83"/>
      <c r="J602" s="83"/>
      <c r="K602" s="83"/>
      <c r="L602" s="83"/>
      <c r="M602" s="6"/>
      <c r="O602"/>
      <c r="P602"/>
      <c r="Q602" s="5"/>
    </row>
    <row r="603" spans="2:17" s="4" customFormat="1" x14ac:dyDescent="0.25">
      <c r="B603" s="27"/>
      <c r="E603" s="6"/>
      <c r="F603" s="6"/>
      <c r="G603" s="6"/>
      <c r="H603" s="83"/>
      <c r="I603" s="83"/>
      <c r="J603" s="83"/>
      <c r="K603" s="83"/>
      <c r="L603" s="83"/>
      <c r="M603" s="6"/>
      <c r="O603"/>
      <c r="P603"/>
      <c r="Q603" s="5"/>
    </row>
    <row r="604" spans="2:17" s="4" customFormat="1" x14ac:dyDescent="0.25">
      <c r="B604" s="27"/>
      <c r="E604" s="6"/>
      <c r="F604" s="6"/>
      <c r="G604" s="6"/>
      <c r="H604" s="83"/>
      <c r="I604" s="83"/>
      <c r="J604" s="83"/>
      <c r="K604" s="83"/>
      <c r="L604" s="83"/>
      <c r="M604" s="6"/>
      <c r="O604"/>
      <c r="P604"/>
      <c r="Q604" s="5"/>
    </row>
    <row r="605" spans="2:17" s="4" customFormat="1" x14ac:dyDescent="0.25">
      <c r="B605" s="27"/>
      <c r="E605" s="6"/>
      <c r="F605" s="6"/>
      <c r="G605" s="6"/>
      <c r="H605" s="83"/>
      <c r="I605" s="83"/>
      <c r="J605" s="83"/>
      <c r="K605" s="83"/>
      <c r="L605" s="83"/>
      <c r="M605" s="6"/>
      <c r="O605"/>
      <c r="P605"/>
      <c r="Q605" s="5"/>
    </row>
    <row r="606" spans="2:17" s="4" customFormat="1" x14ac:dyDescent="0.25">
      <c r="B606" s="27"/>
      <c r="E606" s="6"/>
      <c r="F606" s="6"/>
      <c r="G606" s="6"/>
      <c r="H606" s="83"/>
      <c r="I606" s="83"/>
      <c r="J606" s="83"/>
      <c r="K606" s="83"/>
      <c r="L606" s="83"/>
      <c r="M606" s="6"/>
      <c r="O606"/>
      <c r="P606"/>
      <c r="Q606" s="5"/>
    </row>
    <row r="607" spans="2:17" s="4" customFormat="1" x14ac:dyDescent="0.25">
      <c r="B607" s="27"/>
      <c r="E607" s="6"/>
      <c r="F607" s="6"/>
      <c r="G607" s="6"/>
      <c r="H607" s="83"/>
      <c r="I607" s="83"/>
      <c r="J607" s="83"/>
      <c r="K607" s="83"/>
      <c r="L607" s="83"/>
      <c r="M607" s="6"/>
      <c r="O607"/>
      <c r="P607"/>
      <c r="Q607" s="5"/>
    </row>
    <row r="608" spans="2:17" s="4" customFormat="1" x14ac:dyDescent="0.25">
      <c r="B608" s="27"/>
      <c r="E608" s="6"/>
      <c r="F608" s="6"/>
      <c r="G608" s="6"/>
      <c r="H608" s="83"/>
      <c r="I608" s="83"/>
      <c r="J608" s="83"/>
      <c r="K608" s="83"/>
      <c r="L608" s="83"/>
      <c r="M608" s="6"/>
      <c r="O608"/>
      <c r="P608"/>
      <c r="Q608" s="5"/>
    </row>
    <row r="609" spans="2:17" s="4" customFormat="1" x14ac:dyDescent="0.25">
      <c r="B609" s="27"/>
      <c r="E609" s="6"/>
      <c r="F609" s="6"/>
      <c r="G609" s="6"/>
      <c r="H609" s="83"/>
      <c r="I609" s="83"/>
      <c r="J609" s="83"/>
      <c r="K609" s="83"/>
      <c r="L609" s="83"/>
      <c r="M609" s="6"/>
      <c r="O609"/>
      <c r="P609"/>
      <c r="Q609" s="5"/>
    </row>
    <row r="610" spans="2:17" s="4" customFormat="1" x14ac:dyDescent="0.25">
      <c r="B610" s="27"/>
      <c r="E610" s="6"/>
      <c r="F610" s="6"/>
      <c r="G610" s="6"/>
      <c r="H610" s="83"/>
      <c r="I610" s="83"/>
      <c r="J610" s="83"/>
      <c r="K610" s="83"/>
      <c r="L610" s="83"/>
      <c r="M610" s="6"/>
      <c r="O610"/>
      <c r="P610"/>
      <c r="Q610" s="5"/>
    </row>
    <row r="611" spans="2:17" s="4" customFormat="1" x14ac:dyDescent="0.25">
      <c r="B611" s="27"/>
      <c r="E611" s="6"/>
      <c r="F611" s="6"/>
      <c r="G611" s="6"/>
      <c r="H611" s="83"/>
      <c r="I611" s="83"/>
      <c r="J611" s="83"/>
      <c r="K611" s="83"/>
      <c r="L611" s="83"/>
      <c r="M611" s="6"/>
      <c r="O611"/>
      <c r="P611"/>
      <c r="Q611" s="5"/>
    </row>
    <row r="612" spans="2:17" s="4" customFormat="1" x14ac:dyDescent="0.25">
      <c r="B612" s="27"/>
      <c r="E612" s="6"/>
      <c r="F612" s="6"/>
      <c r="G612" s="6"/>
      <c r="H612" s="83"/>
      <c r="I612" s="83"/>
      <c r="J612" s="83"/>
      <c r="K612" s="83"/>
      <c r="L612" s="83"/>
      <c r="M612" s="6"/>
      <c r="O612"/>
      <c r="P612"/>
      <c r="Q612" s="5"/>
    </row>
    <row r="613" spans="2:17" s="4" customFormat="1" x14ac:dyDescent="0.25">
      <c r="B613" s="27"/>
      <c r="E613" s="6"/>
      <c r="F613" s="6"/>
      <c r="G613" s="6"/>
      <c r="H613" s="83"/>
      <c r="I613" s="83"/>
      <c r="J613" s="83"/>
      <c r="K613" s="83"/>
      <c r="L613" s="83"/>
      <c r="M613" s="6"/>
      <c r="O613"/>
      <c r="P613"/>
      <c r="Q613" s="5"/>
    </row>
    <row r="614" spans="2:17" s="4" customFormat="1" x14ac:dyDescent="0.25">
      <c r="B614" s="27"/>
      <c r="E614" s="6"/>
      <c r="F614" s="6"/>
      <c r="G614" s="6"/>
      <c r="H614" s="83"/>
      <c r="I614" s="83"/>
      <c r="J614" s="83"/>
      <c r="K614" s="83"/>
      <c r="L614" s="83"/>
      <c r="M614" s="6"/>
      <c r="O614"/>
      <c r="P614"/>
      <c r="Q614" s="5"/>
    </row>
    <row r="615" spans="2:17" s="4" customFormat="1" x14ac:dyDescent="0.25">
      <c r="B615" s="27"/>
      <c r="E615" s="6"/>
      <c r="F615" s="6"/>
      <c r="G615" s="6"/>
      <c r="H615" s="83"/>
      <c r="I615" s="83"/>
      <c r="J615" s="83"/>
      <c r="K615" s="83"/>
      <c r="L615" s="83"/>
      <c r="M615" s="6"/>
      <c r="O615"/>
      <c r="P615"/>
      <c r="Q615" s="5"/>
    </row>
    <row r="616" spans="2:17" s="4" customFormat="1" x14ac:dyDescent="0.25">
      <c r="B616" s="27"/>
      <c r="E616" s="6"/>
      <c r="F616" s="6"/>
      <c r="G616" s="6"/>
      <c r="H616" s="83"/>
      <c r="I616" s="83"/>
      <c r="J616" s="83"/>
      <c r="K616" s="83"/>
      <c r="L616" s="83"/>
      <c r="M616" s="6"/>
      <c r="O616"/>
      <c r="P616"/>
      <c r="Q616" s="5"/>
    </row>
    <row r="617" spans="2:17" s="4" customFormat="1" x14ac:dyDescent="0.25">
      <c r="B617" s="27"/>
      <c r="E617" s="6"/>
      <c r="F617" s="6"/>
      <c r="G617" s="6"/>
      <c r="H617" s="83"/>
      <c r="I617" s="83"/>
      <c r="J617" s="83"/>
      <c r="K617" s="83"/>
      <c r="L617" s="83"/>
      <c r="M617" s="6"/>
      <c r="O617"/>
      <c r="P617"/>
      <c r="Q617" s="5"/>
    </row>
    <row r="618" spans="2:17" s="4" customFormat="1" x14ac:dyDescent="0.25">
      <c r="B618" s="27"/>
      <c r="E618" s="6"/>
      <c r="F618" s="6"/>
      <c r="G618" s="6"/>
      <c r="H618" s="83"/>
      <c r="I618" s="83"/>
      <c r="J618" s="83"/>
      <c r="K618" s="83"/>
      <c r="L618" s="83"/>
      <c r="M618" s="6"/>
      <c r="O618"/>
      <c r="P618"/>
      <c r="Q618" s="5"/>
    </row>
    <row r="619" spans="2:17" s="4" customFormat="1" x14ac:dyDescent="0.25">
      <c r="B619" s="27"/>
      <c r="E619" s="6"/>
      <c r="F619" s="6"/>
      <c r="G619" s="6"/>
      <c r="H619" s="83"/>
      <c r="I619" s="83"/>
      <c r="J619" s="83"/>
      <c r="K619" s="83"/>
      <c r="L619" s="83"/>
      <c r="M619" s="6"/>
      <c r="O619"/>
      <c r="P619"/>
      <c r="Q619" s="5"/>
    </row>
    <row r="620" spans="2:17" s="4" customFormat="1" x14ac:dyDescent="0.25">
      <c r="B620" s="27"/>
      <c r="E620" s="6"/>
      <c r="F620" s="6"/>
      <c r="G620" s="6"/>
      <c r="H620" s="83"/>
      <c r="I620" s="83"/>
      <c r="J620" s="83"/>
      <c r="K620" s="83"/>
      <c r="L620" s="83"/>
      <c r="M620" s="6"/>
      <c r="O620"/>
      <c r="P620"/>
      <c r="Q620" s="5"/>
    </row>
    <row r="621" spans="2:17" s="4" customFormat="1" x14ac:dyDescent="0.25">
      <c r="B621" s="27"/>
      <c r="E621" s="6"/>
      <c r="F621" s="6"/>
      <c r="G621" s="6"/>
      <c r="H621" s="83"/>
      <c r="I621" s="83"/>
      <c r="J621" s="83"/>
      <c r="K621" s="83"/>
      <c r="L621" s="83"/>
      <c r="M621" s="6"/>
      <c r="O621"/>
      <c r="P621"/>
      <c r="Q621" s="5"/>
    </row>
    <row r="622" spans="2:17" s="4" customFormat="1" x14ac:dyDescent="0.25">
      <c r="B622" s="27"/>
      <c r="E622" s="6"/>
      <c r="F622" s="6"/>
      <c r="G622" s="6"/>
      <c r="H622" s="83"/>
      <c r="I622" s="83"/>
      <c r="J622" s="83"/>
      <c r="K622" s="83"/>
      <c r="L622" s="83"/>
      <c r="M622" s="6"/>
      <c r="O622"/>
      <c r="P622"/>
      <c r="Q622" s="5"/>
    </row>
    <row r="623" spans="2:17" s="4" customFormat="1" x14ac:dyDescent="0.25">
      <c r="B623" s="27"/>
      <c r="E623" s="6"/>
      <c r="F623" s="6"/>
      <c r="G623" s="6"/>
      <c r="H623" s="83"/>
      <c r="I623" s="83"/>
      <c r="J623" s="83"/>
      <c r="K623" s="83"/>
      <c r="L623" s="83"/>
      <c r="M623" s="6"/>
      <c r="O623"/>
      <c r="P623"/>
      <c r="Q623" s="5"/>
    </row>
    <row r="624" spans="2:17" s="4" customFormat="1" x14ac:dyDescent="0.25">
      <c r="B624" s="27"/>
      <c r="E624" s="6"/>
      <c r="F624" s="6"/>
      <c r="G624" s="6"/>
      <c r="H624" s="83"/>
      <c r="I624" s="83"/>
      <c r="J624" s="83"/>
      <c r="K624" s="83"/>
      <c r="L624" s="83"/>
      <c r="M624" s="6"/>
      <c r="O624"/>
      <c r="P624"/>
      <c r="Q624" s="5"/>
    </row>
    <row r="625" spans="2:17" s="4" customFormat="1" x14ac:dyDescent="0.25">
      <c r="B625" s="27"/>
      <c r="E625" s="6"/>
      <c r="F625" s="6"/>
      <c r="G625" s="6"/>
      <c r="H625" s="83"/>
      <c r="I625" s="83"/>
      <c r="J625" s="83"/>
      <c r="K625" s="83"/>
      <c r="L625" s="83"/>
      <c r="M625" s="6"/>
      <c r="O625"/>
      <c r="P625"/>
      <c r="Q625" s="5"/>
    </row>
    <row r="626" spans="2:17" s="4" customFormat="1" x14ac:dyDescent="0.25">
      <c r="B626" s="27"/>
      <c r="E626" s="6"/>
      <c r="F626" s="6"/>
      <c r="G626" s="6"/>
      <c r="H626" s="83"/>
      <c r="I626" s="83"/>
      <c r="J626" s="83"/>
      <c r="K626" s="83"/>
      <c r="L626" s="83"/>
      <c r="M626" s="6"/>
      <c r="O626"/>
      <c r="P626"/>
      <c r="Q626" s="5"/>
    </row>
    <row r="627" spans="2:17" s="4" customFormat="1" x14ac:dyDescent="0.25">
      <c r="B627" s="27"/>
      <c r="E627" s="6"/>
      <c r="F627" s="6"/>
      <c r="G627" s="6"/>
      <c r="H627" s="83"/>
      <c r="I627" s="83"/>
      <c r="J627" s="83"/>
      <c r="K627" s="83"/>
      <c r="L627" s="83"/>
      <c r="M627" s="6"/>
      <c r="O627"/>
      <c r="P627"/>
      <c r="Q627" s="5"/>
    </row>
    <row r="628" spans="2:17" s="4" customFormat="1" x14ac:dyDescent="0.25">
      <c r="B628" s="27"/>
      <c r="E628" s="6"/>
      <c r="F628" s="6"/>
      <c r="G628" s="6"/>
      <c r="H628" s="83"/>
      <c r="I628" s="83"/>
      <c r="J628" s="83"/>
      <c r="K628" s="83"/>
      <c r="L628" s="83"/>
      <c r="M628" s="6"/>
      <c r="O628"/>
      <c r="P628"/>
      <c r="Q628" s="5"/>
    </row>
    <row r="629" spans="2:17" s="4" customFormat="1" x14ac:dyDescent="0.25">
      <c r="B629" s="27"/>
      <c r="E629" s="6"/>
      <c r="F629" s="6"/>
      <c r="G629" s="6"/>
      <c r="H629" s="83"/>
      <c r="I629" s="83"/>
      <c r="J629" s="83"/>
      <c r="K629" s="83"/>
      <c r="L629" s="83"/>
      <c r="M629" s="6"/>
      <c r="O629"/>
      <c r="P629"/>
      <c r="Q629" s="5"/>
    </row>
    <row r="630" spans="2:17" s="4" customFormat="1" x14ac:dyDescent="0.25">
      <c r="B630" s="27"/>
      <c r="E630" s="6"/>
      <c r="F630" s="6"/>
      <c r="G630" s="6"/>
      <c r="H630" s="83"/>
      <c r="I630" s="83"/>
      <c r="J630" s="83"/>
      <c r="K630" s="83"/>
      <c r="L630" s="83"/>
      <c r="M630" s="6"/>
      <c r="O630"/>
      <c r="P630"/>
      <c r="Q630" s="5"/>
    </row>
    <row r="631" spans="2:17" s="4" customFormat="1" x14ac:dyDescent="0.25">
      <c r="B631" s="27"/>
      <c r="E631" s="6"/>
      <c r="F631" s="6"/>
      <c r="G631" s="6"/>
      <c r="H631" s="83"/>
      <c r="I631" s="83"/>
      <c r="J631" s="83"/>
      <c r="K631" s="83"/>
      <c r="L631" s="83"/>
      <c r="M631" s="6"/>
      <c r="O631"/>
      <c r="P631"/>
      <c r="Q631" s="5"/>
    </row>
    <row r="632" spans="2:17" s="4" customFormat="1" x14ac:dyDescent="0.25">
      <c r="B632" s="27"/>
      <c r="E632" s="6"/>
      <c r="F632" s="6"/>
      <c r="G632" s="6"/>
      <c r="H632" s="83"/>
      <c r="I632" s="83"/>
      <c r="J632" s="83"/>
      <c r="K632" s="83"/>
      <c r="L632" s="83"/>
      <c r="M632" s="6"/>
      <c r="O632"/>
      <c r="P632"/>
      <c r="Q632" s="5"/>
    </row>
    <row r="633" spans="2:17" s="4" customFormat="1" x14ac:dyDescent="0.25">
      <c r="B633" s="27"/>
      <c r="E633" s="6"/>
      <c r="F633" s="6"/>
      <c r="G633" s="6"/>
      <c r="H633" s="83"/>
      <c r="I633" s="83"/>
      <c r="J633" s="83"/>
      <c r="K633" s="83"/>
      <c r="L633" s="83"/>
      <c r="M633" s="6"/>
      <c r="O633"/>
      <c r="P633"/>
      <c r="Q633" s="5"/>
    </row>
    <row r="634" spans="2:17" s="4" customFormat="1" x14ac:dyDescent="0.25">
      <c r="B634" s="27"/>
      <c r="E634" s="6"/>
      <c r="F634" s="6"/>
      <c r="G634" s="6"/>
      <c r="H634" s="83"/>
      <c r="I634" s="83"/>
      <c r="J634" s="83"/>
      <c r="K634" s="83"/>
      <c r="L634" s="83"/>
      <c r="M634" s="6"/>
      <c r="O634"/>
      <c r="P634"/>
      <c r="Q634" s="5"/>
    </row>
    <row r="635" spans="2:17" s="4" customFormat="1" x14ac:dyDescent="0.25">
      <c r="B635" s="27"/>
      <c r="E635" s="6"/>
      <c r="F635" s="6"/>
      <c r="G635" s="6"/>
      <c r="H635" s="83"/>
      <c r="I635" s="83"/>
      <c r="J635" s="83"/>
      <c r="K635" s="83"/>
      <c r="L635" s="83"/>
      <c r="M635" s="6"/>
      <c r="O635"/>
      <c r="P635"/>
      <c r="Q635" s="5"/>
    </row>
    <row r="636" spans="2:17" s="4" customFormat="1" x14ac:dyDescent="0.25">
      <c r="B636" s="27"/>
      <c r="E636" s="6"/>
      <c r="F636" s="6"/>
      <c r="G636" s="6"/>
      <c r="H636" s="83"/>
      <c r="I636" s="83"/>
      <c r="J636" s="83"/>
      <c r="K636" s="83"/>
      <c r="L636" s="83"/>
      <c r="M636" s="6"/>
      <c r="O636"/>
      <c r="P636"/>
      <c r="Q636" s="5"/>
    </row>
    <row r="637" spans="2:17" s="4" customFormat="1" x14ac:dyDescent="0.25">
      <c r="B637" s="27"/>
      <c r="E637" s="6"/>
      <c r="F637" s="6"/>
      <c r="G637" s="6"/>
      <c r="H637" s="83"/>
      <c r="I637" s="83"/>
      <c r="J637" s="83"/>
      <c r="K637" s="83"/>
      <c r="L637" s="83"/>
      <c r="M637" s="6"/>
      <c r="O637"/>
      <c r="P637"/>
      <c r="Q637" s="5"/>
    </row>
    <row r="638" spans="2:17" s="4" customFormat="1" x14ac:dyDescent="0.25">
      <c r="B638" s="27"/>
      <c r="E638" s="6"/>
      <c r="F638" s="6"/>
      <c r="G638" s="6"/>
      <c r="H638" s="83"/>
      <c r="I638" s="83"/>
      <c r="J638" s="83"/>
      <c r="K638" s="83"/>
      <c r="L638" s="83"/>
      <c r="M638" s="6"/>
      <c r="O638"/>
      <c r="P638"/>
      <c r="Q638" s="5"/>
    </row>
    <row r="639" spans="2:17" s="4" customFormat="1" x14ac:dyDescent="0.25">
      <c r="B639" s="27"/>
      <c r="E639" s="6"/>
      <c r="F639" s="6"/>
      <c r="G639" s="6"/>
      <c r="H639" s="83"/>
      <c r="I639" s="83"/>
      <c r="J639" s="83"/>
      <c r="K639" s="83"/>
      <c r="L639" s="83"/>
      <c r="M639" s="6"/>
      <c r="O639"/>
      <c r="P639"/>
      <c r="Q639" s="5"/>
    </row>
    <row r="640" spans="2:17" s="4" customFormat="1" x14ac:dyDescent="0.25">
      <c r="B640" s="27"/>
      <c r="E640" s="6"/>
      <c r="F640" s="6"/>
      <c r="G640" s="6"/>
      <c r="H640" s="83"/>
      <c r="I640" s="83"/>
      <c r="J640" s="83"/>
      <c r="K640" s="83"/>
      <c r="L640" s="83"/>
      <c r="M640" s="6"/>
      <c r="O640"/>
      <c r="P640"/>
      <c r="Q640" s="5"/>
    </row>
    <row r="641" spans="2:17" s="4" customFormat="1" x14ac:dyDescent="0.25">
      <c r="B641" s="27"/>
      <c r="E641" s="6"/>
      <c r="F641" s="6"/>
      <c r="G641" s="6"/>
      <c r="H641" s="83"/>
      <c r="I641" s="83"/>
      <c r="J641" s="83"/>
      <c r="K641" s="83"/>
      <c r="L641" s="83"/>
      <c r="M641" s="6"/>
      <c r="O641"/>
      <c r="P641"/>
      <c r="Q641" s="5"/>
    </row>
    <row r="642" spans="2:17" s="4" customFormat="1" x14ac:dyDescent="0.25">
      <c r="B642" s="27"/>
      <c r="E642" s="6"/>
      <c r="F642" s="6"/>
      <c r="G642" s="6"/>
      <c r="H642" s="83"/>
      <c r="I642" s="83"/>
      <c r="J642" s="83"/>
      <c r="K642" s="83"/>
      <c r="L642" s="83"/>
      <c r="M642" s="6"/>
      <c r="O642"/>
      <c r="P642"/>
      <c r="Q642" s="5"/>
    </row>
    <row r="643" spans="2:17" s="4" customFormat="1" x14ac:dyDescent="0.25">
      <c r="B643" s="27"/>
      <c r="E643" s="6"/>
      <c r="F643" s="6"/>
      <c r="G643" s="6"/>
      <c r="H643" s="83"/>
      <c r="I643" s="83"/>
      <c r="J643" s="83"/>
      <c r="K643" s="83"/>
      <c r="L643" s="83"/>
      <c r="M643" s="6"/>
      <c r="O643"/>
      <c r="P643"/>
      <c r="Q643" s="5"/>
    </row>
    <row r="644" spans="2:17" s="4" customFormat="1" x14ac:dyDescent="0.25">
      <c r="B644" s="27"/>
      <c r="E644" s="6"/>
      <c r="F644" s="6"/>
      <c r="G644" s="6"/>
      <c r="H644" s="83"/>
      <c r="I644" s="83"/>
      <c r="J644" s="83"/>
      <c r="K644" s="83"/>
      <c r="L644" s="83"/>
      <c r="M644" s="6"/>
      <c r="O644"/>
      <c r="P644"/>
      <c r="Q644" s="5"/>
    </row>
    <row r="645" spans="2:17" s="4" customFormat="1" x14ac:dyDescent="0.25">
      <c r="B645" s="27"/>
      <c r="E645" s="6"/>
      <c r="F645" s="6"/>
      <c r="G645" s="6"/>
      <c r="H645" s="83"/>
      <c r="I645" s="83"/>
      <c r="J645" s="83"/>
      <c r="K645" s="83"/>
      <c r="L645" s="83"/>
      <c r="M645" s="6"/>
      <c r="O645"/>
      <c r="P645"/>
      <c r="Q645" s="5"/>
    </row>
    <row r="646" spans="2:17" s="4" customFormat="1" x14ac:dyDescent="0.25">
      <c r="B646" s="27"/>
      <c r="E646" s="6"/>
      <c r="F646" s="6"/>
      <c r="G646" s="6"/>
      <c r="H646" s="83"/>
      <c r="I646" s="83"/>
      <c r="J646" s="83"/>
      <c r="K646" s="83"/>
      <c r="L646" s="83"/>
      <c r="M646" s="6"/>
      <c r="O646"/>
      <c r="P646"/>
      <c r="Q646" s="5"/>
    </row>
    <row r="647" spans="2:17" s="4" customFormat="1" x14ac:dyDescent="0.25">
      <c r="B647" s="27"/>
      <c r="E647" s="6"/>
      <c r="F647" s="6"/>
      <c r="G647" s="6"/>
      <c r="H647" s="83"/>
      <c r="I647" s="83"/>
      <c r="J647" s="83"/>
      <c r="K647" s="83"/>
      <c r="L647" s="83"/>
      <c r="M647" s="6"/>
      <c r="O647"/>
      <c r="P647"/>
      <c r="Q647" s="5"/>
    </row>
    <row r="648" spans="2:17" s="4" customFormat="1" x14ac:dyDescent="0.25">
      <c r="B648" s="27"/>
      <c r="E648" s="6"/>
      <c r="F648" s="6"/>
      <c r="G648" s="6"/>
      <c r="H648" s="83"/>
      <c r="I648" s="83"/>
      <c r="J648" s="83"/>
      <c r="K648" s="83"/>
      <c r="L648" s="83"/>
      <c r="M648" s="6"/>
      <c r="O648"/>
      <c r="P648"/>
      <c r="Q648" s="5"/>
    </row>
    <row r="649" spans="2:17" s="4" customFormat="1" x14ac:dyDescent="0.25">
      <c r="B649" s="27"/>
      <c r="E649" s="6"/>
      <c r="F649" s="6"/>
      <c r="G649" s="6"/>
      <c r="H649" s="83"/>
      <c r="I649" s="83"/>
      <c r="J649" s="83"/>
      <c r="K649" s="83"/>
      <c r="L649" s="83"/>
      <c r="M649" s="6"/>
      <c r="O649"/>
      <c r="P649"/>
      <c r="Q649" s="5"/>
    </row>
    <row r="650" spans="2:17" s="4" customFormat="1" x14ac:dyDescent="0.25">
      <c r="B650" s="27"/>
      <c r="E650" s="6"/>
      <c r="F650" s="6"/>
      <c r="G650" s="6"/>
      <c r="H650" s="83"/>
      <c r="I650" s="83"/>
      <c r="J650" s="83"/>
      <c r="K650" s="83"/>
      <c r="L650" s="83"/>
      <c r="M650" s="6"/>
      <c r="O650"/>
      <c r="P650"/>
      <c r="Q650" s="5"/>
    </row>
    <row r="651" spans="2:17" s="4" customFormat="1" x14ac:dyDescent="0.25">
      <c r="B651" s="27"/>
      <c r="E651" s="6"/>
      <c r="F651" s="6"/>
      <c r="G651" s="6"/>
      <c r="H651" s="83"/>
      <c r="I651" s="83"/>
      <c r="J651" s="83"/>
      <c r="K651" s="83"/>
      <c r="L651" s="83"/>
      <c r="M651" s="6"/>
      <c r="O651"/>
      <c r="P651"/>
      <c r="Q651" s="5"/>
    </row>
    <row r="652" spans="2:17" s="4" customFormat="1" x14ac:dyDescent="0.25">
      <c r="B652" s="27"/>
      <c r="E652" s="6"/>
      <c r="F652" s="6"/>
      <c r="G652" s="6"/>
      <c r="H652" s="83"/>
      <c r="I652" s="83"/>
      <c r="J652" s="83"/>
      <c r="K652" s="83"/>
      <c r="L652" s="83"/>
      <c r="M652" s="6"/>
      <c r="O652"/>
      <c r="P652"/>
      <c r="Q652" s="5"/>
    </row>
    <row r="653" spans="2:17" s="4" customFormat="1" x14ac:dyDescent="0.25">
      <c r="B653" s="27"/>
      <c r="E653" s="6"/>
      <c r="F653" s="6"/>
      <c r="G653" s="6"/>
      <c r="H653" s="83"/>
      <c r="I653" s="83"/>
      <c r="J653" s="83"/>
      <c r="K653" s="83"/>
      <c r="L653" s="83"/>
      <c r="M653" s="6"/>
      <c r="O653"/>
      <c r="P653"/>
      <c r="Q653" s="5"/>
    </row>
    <row r="654" spans="2:17" s="4" customFormat="1" x14ac:dyDescent="0.25">
      <c r="B654" s="27"/>
      <c r="E654" s="6"/>
      <c r="F654" s="6"/>
      <c r="G654" s="6"/>
      <c r="H654" s="83"/>
      <c r="I654" s="83"/>
      <c r="J654" s="83"/>
      <c r="K654" s="83"/>
      <c r="L654" s="83"/>
      <c r="M654" s="6"/>
      <c r="O654"/>
      <c r="P654"/>
      <c r="Q654" s="5"/>
    </row>
    <row r="655" spans="2:17" s="4" customFormat="1" x14ac:dyDescent="0.25">
      <c r="B655" s="27"/>
      <c r="E655" s="6"/>
      <c r="F655" s="6"/>
      <c r="G655" s="6"/>
      <c r="H655" s="83"/>
      <c r="I655" s="83"/>
      <c r="J655" s="83"/>
      <c r="K655" s="83"/>
      <c r="L655" s="83"/>
      <c r="M655" s="6"/>
      <c r="O655"/>
      <c r="P655"/>
      <c r="Q655" s="5"/>
    </row>
    <row r="656" spans="2:17" s="4" customFormat="1" x14ac:dyDescent="0.25">
      <c r="B656" s="27"/>
      <c r="E656" s="6"/>
      <c r="F656" s="6"/>
      <c r="G656" s="6"/>
      <c r="H656" s="83"/>
      <c r="I656" s="83"/>
      <c r="J656" s="83"/>
      <c r="K656" s="83"/>
      <c r="L656" s="83"/>
      <c r="M656" s="6"/>
      <c r="O656"/>
      <c r="P656"/>
      <c r="Q656" s="5"/>
    </row>
    <row r="657" spans="2:17" s="4" customFormat="1" x14ac:dyDescent="0.25">
      <c r="B657" s="27"/>
      <c r="E657" s="6"/>
      <c r="F657" s="6"/>
      <c r="G657" s="6"/>
      <c r="H657" s="83"/>
      <c r="I657" s="83"/>
      <c r="J657" s="83"/>
      <c r="K657" s="83"/>
      <c r="L657" s="83"/>
      <c r="M657" s="6"/>
      <c r="O657"/>
      <c r="P657"/>
      <c r="Q657" s="5"/>
    </row>
    <row r="658" spans="2:17" s="4" customFormat="1" x14ac:dyDescent="0.25">
      <c r="B658" s="27"/>
      <c r="E658" s="6"/>
      <c r="F658" s="6"/>
      <c r="G658" s="6"/>
      <c r="H658" s="83"/>
      <c r="I658" s="83"/>
      <c r="J658" s="83"/>
      <c r="K658" s="83"/>
      <c r="L658" s="83"/>
      <c r="M658" s="6"/>
      <c r="O658"/>
      <c r="P658"/>
      <c r="Q658" s="5"/>
    </row>
    <row r="659" spans="2:17" s="4" customFormat="1" x14ac:dyDescent="0.25">
      <c r="B659" s="27"/>
      <c r="E659" s="6"/>
      <c r="F659" s="6"/>
      <c r="G659" s="6"/>
      <c r="H659" s="83"/>
      <c r="I659" s="83"/>
      <c r="J659" s="83"/>
      <c r="K659" s="83"/>
      <c r="L659" s="83"/>
      <c r="M659" s="6"/>
      <c r="O659"/>
      <c r="P659"/>
      <c r="Q659" s="5"/>
    </row>
    <row r="660" spans="2:17" s="4" customFormat="1" x14ac:dyDescent="0.25">
      <c r="B660" s="27"/>
      <c r="E660" s="6"/>
      <c r="F660" s="6"/>
      <c r="G660" s="6"/>
      <c r="H660" s="83"/>
      <c r="I660" s="83"/>
      <c r="J660" s="83"/>
      <c r="K660" s="83"/>
      <c r="L660" s="83"/>
      <c r="M660" s="6"/>
      <c r="O660"/>
      <c r="P660"/>
      <c r="Q660" s="5"/>
    </row>
    <row r="661" spans="2:17" s="4" customFormat="1" x14ac:dyDescent="0.25">
      <c r="B661" s="27"/>
      <c r="E661" s="6"/>
      <c r="F661" s="6"/>
      <c r="G661" s="6"/>
      <c r="H661" s="83"/>
      <c r="I661" s="83"/>
      <c r="J661" s="83"/>
      <c r="K661" s="83"/>
      <c r="L661" s="83"/>
      <c r="M661" s="6"/>
      <c r="O661"/>
      <c r="P661"/>
      <c r="Q661" s="5"/>
    </row>
    <row r="662" spans="2:17" s="4" customFormat="1" x14ac:dyDescent="0.25">
      <c r="B662" s="27"/>
      <c r="E662" s="6"/>
      <c r="F662" s="6"/>
      <c r="G662" s="6"/>
      <c r="H662" s="83"/>
      <c r="I662" s="83"/>
      <c r="J662" s="83"/>
      <c r="K662" s="83"/>
      <c r="L662" s="83"/>
      <c r="M662" s="6"/>
      <c r="O662"/>
      <c r="P662"/>
      <c r="Q662" s="5"/>
    </row>
    <row r="663" spans="2:17" s="4" customFormat="1" x14ac:dyDescent="0.25">
      <c r="B663" s="27"/>
      <c r="E663" s="6"/>
      <c r="F663" s="6"/>
      <c r="G663" s="6"/>
      <c r="H663" s="83"/>
      <c r="I663" s="83"/>
      <c r="J663" s="83"/>
      <c r="K663" s="83"/>
      <c r="L663" s="83"/>
      <c r="M663" s="6"/>
      <c r="O663"/>
      <c r="P663"/>
      <c r="Q663" s="5"/>
    </row>
    <row r="664" spans="2:17" s="4" customFormat="1" x14ac:dyDescent="0.25">
      <c r="B664" s="27"/>
      <c r="E664" s="6"/>
      <c r="F664" s="6"/>
      <c r="G664" s="6"/>
      <c r="H664" s="83"/>
      <c r="I664" s="83"/>
      <c r="J664" s="83"/>
      <c r="K664" s="83"/>
      <c r="L664" s="83"/>
      <c r="M664" s="6"/>
      <c r="O664"/>
      <c r="P664"/>
      <c r="Q664" s="5"/>
    </row>
    <row r="665" spans="2:17" s="4" customFormat="1" x14ac:dyDescent="0.25">
      <c r="B665" s="27"/>
      <c r="E665" s="6"/>
      <c r="F665" s="6"/>
      <c r="G665" s="6"/>
      <c r="H665" s="83"/>
      <c r="I665" s="83"/>
      <c r="J665" s="83"/>
      <c r="K665" s="83"/>
      <c r="L665" s="83"/>
      <c r="M665" s="6"/>
      <c r="O665"/>
      <c r="P665"/>
      <c r="Q665" s="5"/>
    </row>
    <row r="666" spans="2:17" s="4" customFormat="1" x14ac:dyDescent="0.25">
      <c r="B666" s="27"/>
      <c r="E666" s="6"/>
      <c r="F666" s="6"/>
      <c r="G666" s="6"/>
      <c r="H666" s="83"/>
      <c r="I666" s="83"/>
      <c r="J666" s="83"/>
      <c r="K666" s="83"/>
      <c r="L666" s="83"/>
      <c r="M666" s="6"/>
      <c r="O666"/>
      <c r="P666"/>
      <c r="Q666" s="5"/>
    </row>
    <row r="667" spans="2:17" s="4" customFormat="1" x14ac:dyDescent="0.25">
      <c r="B667" s="27"/>
      <c r="E667" s="6"/>
      <c r="F667" s="6"/>
      <c r="G667" s="6"/>
      <c r="H667" s="83"/>
      <c r="I667" s="83"/>
      <c r="J667" s="83"/>
      <c r="K667" s="83"/>
      <c r="L667" s="83"/>
      <c r="M667" s="6"/>
      <c r="O667"/>
      <c r="P667"/>
      <c r="Q667" s="5"/>
    </row>
    <row r="668" spans="2:17" s="4" customFormat="1" x14ac:dyDescent="0.25">
      <c r="B668" s="27"/>
      <c r="E668" s="6"/>
      <c r="F668" s="6"/>
      <c r="G668" s="6"/>
      <c r="H668" s="83"/>
      <c r="I668" s="83"/>
      <c r="J668" s="83"/>
      <c r="K668" s="83"/>
      <c r="L668" s="83"/>
      <c r="M668" s="6"/>
      <c r="O668"/>
      <c r="P668"/>
      <c r="Q668" s="5"/>
    </row>
    <row r="669" spans="2:17" s="4" customFormat="1" x14ac:dyDescent="0.25">
      <c r="B669" s="27"/>
      <c r="E669" s="6"/>
      <c r="F669" s="6"/>
      <c r="G669" s="6"/>
      <c r="H669" s="83"/>
      <c r="I669" s="83"/>
      <c r="J669" s="83"/>
      <c r="K669" s="83"/>
      <c r="L669" s="83"/>
      <c r="M669" s="6"/>
      <c r="O669"/>
      <c r="P669"/>
      <c r="Q669" s="5"/>
    </row>
    <row r="670" spans="2:17" s="4" customFormat="1" x14ac:dyDescent="0.25">
      <c r="B670" s="27"/>
      <c r="E670" s="6"/>
      <c r="F670" s="6"/>
      <c r="G670" s="6"/>
      <c r="H670" s="83"/>
      <c r="I670" s="83"/>
      <c r="J670" s="83"/>
      <c r="K670" s="83"/>
      <c r="L670" s="83"/>
      <c r="M670" s="6"/>
      <c r="O670"/>
      <c r="P670"/>
      <c r="Q670" s="5"/>
    </row>
    <row r="671" spans="2:17" s="4" customFormat="1" x14ac:dyDescent="0.25">
      <c r="B671" s="27"/>
      <c r="E671" s="6"/>
      <c r="F671" s="6"/>
      <c r="G671" s="6"/>
      <c r="H671" s="83"/>
      <c r="I671" s="83"/>
      <c r="J671" s="83"/>
      <c r="K671" s="83"/>
      <c r="L671" s="83"/>
      <c r="M671" s="6"/>
      <c r="O671"/>
      <c r="P671"/>
      <c r="Q671" s="5"/>
    </row>
    <row r="672" spans="2:17" s="4" customFormat="1" x14ac:dyDescent="0.25">
      <c r="B672" s="27"/>
      <c r="E672" s="6"/>
      <c r="F672" s="6"/>
      <c r="G672" s="6"/>
      <c r="H672" s="83"/>
      <c r="I672" s="83"/>
      <c r="J672" s="83"/>
      <c r="K672" s="83"/>
      <c r="L672" s="83"/>
      <c r="M672" s="6"/>
      <c r="O672"/>
      <c r="P672"/>
      <c r="Q672" s="5"/>
    </row>
    <row r="673" spans="2:17" s="4" customFormat="1" x14ac:dyDescent="0.25">
      <c r="B673" s="27"/>
      <c r="E673" s="6"/>
      <c r="F673" s="6"/>
      <c r="G673" s="6"/>
      <c r="H673" s="83"/>
      <c r="I673" s="83"/>
      <c r="J673" s="83"/>
      <c r="K673" s="83"/>
      <c r="L673" s="83"/>
      <c r="M673" s="6"/>
      <c r="O673"/>
      <c r="P673"/>
      <c r="Q673" s="5"/>
    </row>
    <row r="674" spans="2:17" s="4" customFormat="1" x14ac:dyDescent="0.25">
      <c r="B674" s="27"/>
      <c r="E674" s="6"/>
      <c r="F674" s="6"/>
      <c r="G674" s="6"/>
      <c r="H674" s="83"/>
      <c r="I674" s="83"/>
      <c r="J674" s="83"/>
      <c r="K674" s="83"/>
      <c r="L674" s="83"/>
      <c r="M674" s="6"/>
      <c r="O674"/>
      <c r="P674"/>
      <c r="Q674" s="5"/>
    </row>
    <row r="675" spans="2:17" s="4" customFormat="1" x14ac:dyDescent="0.25">
      <c r="B675" s="27"/>
      <c r="E675" s="6"/>
      <c r="F675" s="6"/>
      <c r="G675" s="6"/>
      <c r="H675" s="83"/>
      <c r="I675" s="83"/>
      <c r="J675" s="83"/>
      <c r="K675" s="83"/>
      <c r="L675" s="83"/>
      <c r="M675" s="6"/>
      <c r="O675"/>
      <c r="P675"/>
      <c r="Q675" s="5"/>
    </row>
    <row r="676" spans="2:17" s="4" customFormat="1" x14ac:dyDescent="0.25">
      <c r="B676" s="27"/>
      <c r="E676" s="6"/>
      <c r="F676" s="6"/>
      <c r="G676" s="6"/>
      <c r="H676" s="83"/>
      <c r="I676" s="83"/>
      <c r="J676" s="83"/>
      <c r="K676" s="83"/>
      <c r="L676" s="83"/>
      <c r="M676" s="6"/>
      <c r="O676"/>
      <c r="P676"/>
      <c r="Q676" s="5"/>
    </row>
    <row r="677" spans="2:17" s="4" customFormat="1" x14ac:dyDescent="0.25">
      <c r="B677" s="27"/>
      <c r="E677" s="6"/>
      <c r="F677" s="6"/>
      <c r="G677" s="6"/>
      <c r="H677" s="83"/>
      <c r="I677" s="83"/>
      <c r="J677" s="83"/>
      <c r="K677" s="83"/>
      <c r="L677" s="83"/>
      <c r="M677" s="6"/>
      <c r="O677"/>
      <c r="P677"/>
      <c r="Q677" s="5"/>
    </row>
    <row r="678" spans="2:17" s="4" customFormat="1" x14ac:dyDescent="0.25">
      <c r="B678" s="27"/>
      <c r="E678" s="6"/>
      <c r="F678" s="6"/>
      <c r="G678" s="6"/>
      <c r="H678" s="83"/>
      <c r="I678" s="83"/>
      <c r="J678" s="83"/>
      <c r="K678" s="83"/>
      <c r="L678" s="83"/>
      <c r="M678" s="6"/>
      <c r="O678"/>
      <c r="P678"/>
      <c r="Q678" s="5"/>
    </row>
    <row r="679" spans="2:17" s="4" customFormat="1" x14ac:dyDescent="0.25">
      <c r="B679" s="27"/>
      <c r="E679" s="6"/>
      <c r="F679" s="6"/>
      <c r="G679" s="6"/>
      <c r="H679" s="83"/>
      <c r="I679" s="83"/>
      <c r="J679" s="83"/>
      <c r="K679" s="83"/>
      <c r="L679" s="83"/>
      <c r="M679" s="6"/>
      <c r="O679"/>
      <c r="P679"/>
      <c r="Q679" s="5"/>
    </row>
    <row r="680" spans="2:17" s="4" customFormat="1" x14ac:dyDescent="0.25">
      <c r="B680" s="27"/>
      <c r="E680" s="6"/>
      <c r="F680" s="6"/>
      <c r="G680" s="6"/>
      <c r="H680" s="83"/>
      <c r="I680" s="83"/>
      <c r="J680" s="83"/>
      <c r="K680" s="83"/>
      <c r="L680" s="83"/>
      <c r="M680" s="6"/>
      <c r="O680"/>
      <c r="P680"/>
      <c r="Q680" s="5"/>
    </row>
    <row r="681" spans="2:17" s="4" customFormat="1" x14ac:dyDescent="0.25">
      <c r="B681" s="27"/>
      <c r="E681" s="6"/>
      <c r="F681" s="6"/>
      <c r="G681" s="6"/>
      <c r="H681" s="83"/>
      <c r="I681" s="83"/>
      <c r="J681" s="83"/>
      <c r="K681" s="83"/>
      <c r="L681" s="83"/>
      <c r="M681" s="6"/>
      <c r="O681"/>
      <c r="P681"/>
      <c r="Q681" s="5"/>
    </row>
    <row r="682" spans="2:17" s="4" customFormat="1" x14ac:dyDescent="0.25">
      <c r="B682" s="27"/>
      <c r="E682" s="6"/>
      <c r="F682" s="6"/>
      <c r="G682" s="6"/>
      <c r="H682" s="83"/>
      <c r="I682" s="83"/>
      <c r="J682" s="83"/>
      <c r="K682" s="83"/>
      <c r="L682" s="83"/>
      <c r="M682" s="6"/>
      <c r="O682"/>
      <c r="P682"/>
      <c r="Q682" s="5"/>
    </row>
    <row r="683" spans="2:17" s="4" customFormat="1" x14ac:dyDescent="0.25">
      <c r="B683" s="27"/>
      <c r="E683" s="6"/>
      <c r="F683" s="6"/>
      <c r="G683" s="6"/>
      <c r="H683" s="83"/>
      <c r="I683" s="83"/>
      <c r="J683" s="83"/>
      <c r="K683" s="83"/>
      <c r="L683" s="83"/>
      <c r="M683" s="6"/>
      <c r="O683"/>
      <c r="P683"/>
      <c r="Q683" s="5"/>
    </row>
    <row r="684" spans="2:17" s="4" customFormat="1" x14ac:dyDescent="0.25">
      <c r="B684" s="27"/>
      <c r="E684" s="6"/>
      <c r="F684" s="6"/>
      <c r="G684" s="6"/>
      <c r="H684" s="83"/>
      <c r="I684" s="83"/>
      <c r="J684" s="83"/>
      <c r="K684" s="83"/>
      <c r="L684" s="83"/>
      <c r="M684" s="6"/>
      <c r="O684"/>
      <c r="P684"/>
      <c r="Q684" s="5"/>
    </row>
    <row r="685" spans="2:17" s="4" customFormat="1" x14ac:dyDescent="0.25">
      <c r="B685" s="27"/>
      <c r="E685" s="6"/>
      <c r="F685" s="6"/>
      <c r="G685" s="6"/>
      <c r="H685" s="83"/>
      <c r="I685" s="83"/>
      <c r="J685" s="83"/>
      <c r="K685" s="83"/>
      <c r="L685" s="83"/>
      <c r="M685" s="6"/>
      <c r="O685"/>
      <c r="P685"/>
      <c r="Q685" s="5"/>
    </row>
    <row r="686" spans="2:17" s="4" customFormat="1" x14ac:dyDescent="0.25">
      <c r="B686" s="27"/>
      <c r="E686" s="6"/>
      <c r="F686" s="6"/>
      <c r="G686" s="6"/>
      <c r="H686" s="83"/>
      <c r="I686" s="83"/>
      <c r="J686" s="83"/>
      <c r="K686" s="83"/>
      <c r="L686" s="83"/>
      <c r="M686" s="6"/>
      <c r="O686"/>
      <c r="P686"/>
      <c r="Q686" s="5"/>
    </row>
    <row r="687" spans="2:17" s="4" customFormat="1" x14ac:dyDescent="0.25">
      <c r="B687" s="27"/>
      <c r="E687" s="6"/>
      <c r="F687" s="6"/>
      <c r="G687" s="6"/>
      <c r="H687" s="83"/>
      <c r="I687" s="83"/>
      <c r="J687" s="83"/>
      <c r="K687" s="83"/>
      <c r="L687" s="83"/>
      <c r="M687" s="6"/>
      <c r="O687"/>
      <c r="P687"/>
      <c r="Q687" s="5"/>
    </row>
    <row r="688" spans="2:17" s="4" customFormat="1" x14ac:dyDescent="0.25">
      <c r="B688" s="27"/>
      <c r="E688" s="6"/>
      <c r="F688" s="6"/>
      <c r="G688" s="6"/>
      <c r="H688" s="83"/>
      <c r="I688" s="83"/>
      <c r="J688" s="83"/>
      <c r="K688" s="83"/>
      <c r="L688" s="83"/>
      <c r="M688" s="6"/>
      <c r="O688"/>
      <c r="P688"/>
      <c r="Q688" s="5"/>
    </row>
    <row r="689" spans="2:17" s="4" customFormat="1" x14ac:dyDescent="0.25">
      <c r="B689" s="27"/>
      <c r="E689" s="6"/>
      <c r="F689" s="6"/>
      <c r="G689" s="6"/>
      <c r="H689" s="83"/>
      <c r="I689" s="83"/>
      <c r="J689" s="83"/>
      <c r="K689" s="83"/>
      <c r="L689" s="83"/>
      <c r="M689" s="6"/>
      <c r="O689"/>
      <c r="P689"/>
      <c r="Q689" s="5"/>
    </row>
    <row r="690" spans="2:17" s="4" customFormat="1" x14ac:dyDescent="0.25">
      <c r="B690" s="27"/>
      <c r="E690" s="6"/>
      <c r="F690" s="6"/>
      <c r="G690" s="6"/>
      <c r="H690" s="83"/>
      <c r="I690" s="83"/>
      <c r="J690" s="83"/>
      <c r="K690" s="83"/>
      <c r="L690" s="83"/>
      <c r="M690" s="6"/>
      <c r="O690"/>
      <c r="P690"/>
      <c r="Q690" s="5"/>
    </row>
    <row r="691" spans="2:17" s="4" customFormat="1" x14ac:dyDescent="0.25">
      <c r="B691" s="27"/>
      <c r="E691" s="6"/>
      <c r="F691" s="6"/>
      <c r="G691" s="6"/>
      <c r="H691" s="83"/>
      <c r="I691" s="83"/>
      <c r="J691" s="83"/>
      <c r="K691" s="83"/>
      <c r="L691" s="83"/>
      <c r="M691" s="6"/>
      <c r="O691"/>
      <c r="P691"/>
      <c r="Q691" s="5"/>
    </row>
    <row r="692" spans="2:17" s="4" customFormat="1" x14ac:dyDescent="0.25">
      <c r="B692" s="27"/>
      <c r="E692" s="6"/>
      <c r="F692" s="6"/>
      <c r="G692" s="6"/>
      <c r="H692" s="83"/>
      <c r="I692" s="83"/>
      <c r="J692" s="83"/>
      <c r="K692" s="83"/>
      <c r="L692" s="83"/>
      <c r="M692" s="6"/>
      <c r="O692"/>
      <c r="P692"/>
      <c r="Q692" s="5"/>
    </row>
    <row r="693" spans="2:17" s="4" customFormat="1" x14ac:dyDescent="0.25">
      <c r="B693" s="27"/>
      <c r="E693" s="6"/>
      <c r="F693" s="6"/>
      <c r="G693" s="6"/>
      <c r="H693" s="83"/>
      <c r="I693" s="83"/>
      <c r="J693" s="83"/>
      <c r="K693" s="83"/>
      <c r="L693" s="83"/>
      <c r="M693" s="6"/>
      <c r="O693"/>
      <c r="P693"/>
      <c r="Q693" s="5"/>
    </row>
    <row r="694" spans="2:17" s="4" customFormat="1" x14ac:dyDescent="0.25">
      <c r="B694" s="27"/>
      <c r="E694" s="6"/>
      <c r="F694" s="6"/>
      <c r="G694" s="6"/>
      <c r="H694" s="83"/>
      <c r="I694" s="83"/>
      <c r="J694" s="83"/>
      <c r="K694" s="83"/>
      <c r="L694" s="83"/>
      <c r="M694" s="6"/>
      <c r="O694"/>
      <c r="P694"/>
      <c r="Q694" s="5"/>
    </row>
    <row r="695" spans="2:17" s="4" customFormat="1" x14ac:dyDescent="0.25">
      <c r="B695" s="27"/>
      <c r="E695" s="6"/>
      <c r="F695" s="6"/>
      <c r="G695" s="6"/>
      <c r="H695" s="83"/>
      <c r="I695" s="83"/>
      <c r="J695" s="83"/>
      <c r="K695" s="83"/>
      <c r="L695" s="83"/>
      <c r="M695" s="6"/>
      <c r="O695"/>
      <c r="P695"/>
      <c r="Q695" s="5"/>
    </row>
    <row r="696" spans="2:17" s="4" customFormat="1" x14ac:dyDescent="0.25">
      <c r="B696" s="27"/>
      <c r="E696" s="6"/>
      <c r="F696" s="6"/>
      <c r="G696" s="6"/>
      <c r="H696" s="83"/>
      <c r="I696" s="83"/>
      <c r="J696" s="83"/>
      <c r="K696" s="83"/>
      <c r="L696" s="83"/>
      <c r="M696" s="6"/>
      <c r="O696"/>
      <c r="P696"/>
      <c r="Q696" s="5"/>
    </row>
    <row r="697" spans="2:17" s="4" customFormat="1" x14ac:dyDescent="0.25">
      <c r="B697" s="27"/>
      <c r="E697" s="6"/>
      <c r="F697" s="6"/>
      <c r="G697" s="6"/>
      <c r="H697" s="83"/>
      <c r="I697" s="83"/>
      <c r="J697" s="83"/>
      <c r="K697" s="83"/>
      <c r="L697" s="83"/>
      <c r="M697" s="6"/>
      <c r="O697"/>
      <c r="P697"/>
      <c r="Q697" s="5"/>
    </row>
    <row r="698" spans="2:17" s="4" customFormat="1" x14ac:dyDescent="0.25">
      <c r="B698" s="27"/>
      <c r="E698" s="6"/>
      <c r="F698" s="6"/>
      <c r="G698" s="6"/>
      <c r="H698" s="83"/>
      <c r="I698" s="83"/>
      <c r="J698" s="83"/>
      <c r="K698" s="83"/>
      <c r="L698" s="83"/>
      <c r="M698" s="6"/>
      <c r="O698"/>
      <c r="P698"/>
      <c r="Q698" s="5"/>
    </row>
    <row r="699" spans="2:17" s="4" customFormat="1" x14ac:dyDescent="0.25">
      <c r="B699" s="27"/>
      <c r="E699" s="6"/>
      <c r="F699" s="6"/>
      <c r="G699" s="6"/>
      <c r="H699" s="83"/>
      <c r="I699" s="83"/>
      <c r="J699" s="83"/>
      <c r="K699" s="83"/>
      <c r="L699" s="83"/>
      <c r="M699" s="6"/>
      <c r="O699"/>
      <c r="P699"/>
      <c r="Q699" s="5"/>
    </row>
    <row r="700" spans="2:17" s="4" customFormat="1" x14ac:dyDescent="0.25">
      <c r="B700" s="27"/>
      <c r="E700" s="6"/>
      <c r="F700" s="6"/>
      <c r="G700" s="6"/>
      <c r="H700" s="83"/>
      <c r="I700" s="83"/>
      <c r="J700" s="83"/>
      <c r="K700" s="83"/>
      <c r="L700" s="83"/>
      <c r="M700" s="6"/>
      <c r="O700"/>
      <c r="P700"/>
      <c r="Q700" s="5"/>
    </row>
    <row r="701" spans="2:17" s="4" customFormat="1" x14ac:dyDescent="0.25">
      <c r="B701" s="27"/>
      <c r="E701" s="6"/>
      <c r="F701" s="6"/>
      <c r="G701" s="6"/>
      <c r="H701" s="83"/>
      <c r="I701" s="83"/>
      <c r="J701" s="83"/>
      <c r="K701" s="83"/>
      <c r="L701" s="83"/>
      <c r="M701" s="6"/>
      <c r="O701"/>
      <c r="P701"/>
      <c r="Q701" s="5"/>
    </row>
    <row r="702" spans="2:17" s="4" customFormat="1" x14ac:dyDescent="0.25">
      <c r="B702" s="27"/>
      <c r="E702" s="6"/>
      <c r="F702" s="6"/>
      <c r="G702" s="6"/>
      <c r="H702" s="83"/>
      <c r="I702" s="83"/>
      <c r="J702" s="83"/>
      <c r="K702" s="83"/>
      <c r="L702" s="83"/>
      <c r="M702" s="6"/>
      <c r="O702"/>
      <c r="P702"/>
      <c r="Q702" s="5"/>
    </row>
    <row r="703" spans="2:17" s="4" customFormat="1" x14ac:dyDescent="0.25">
      <c r="B703" s="27"/>
      <c r="E703" s="6"/>
      <c r="F703" s="6"/>
      <c r="G703" s="6"/>
      <c r="H703" s="83"/>
      <c r="I703" s="83"/>
      <c r="J703" s="83"/>
      <c r="K703" s="83"/>
      <c r="L703" s="83"/>
      <c r="M703" s="6"/>
      <c r="O703"/>
      <c r="P703"/>
      <c r="Q703" s="5"/>
    </row>
    <row r="704" spans="2:17" s="4" customFormat="1" x14ac:dyDescent="0.25">
      <c r="B704" s="27"/>
      <c r="E704" s="6"/>
      <c r="F704" s="6"/>
      <c r="G704" s="6"/>
      <c r="H704" s="83"/>
      <c r="I704" s="83"/>
      <c r="J704" s="83"/>
      <c r="K704" s="83"/>
      <c r="L704" s="83"/>
      <c r="M704" s="6"/>
      <c r="O704"/>
      <c r="P704"/>
      <c r="Q704" s="5"/>
    </row>
    <row r="705" spans="2:17" s="4" customFormat="1" x14ac:dyDescent="0.25">
      <c r="B705" s="27"/>
      <c r="E705" s="6"/>
      <c r="F705" s="6"/>
      <c r="G705" s="6"/>
      <c r="H705" s="83"/>
      <c r="I705" s="83"/>
      <c r="J705" s="83"/>
      <c r="K705" s="83"/>
      <c r="L705" s="83"/>
      <c r="M705" s="6"/>
      <c r="O705"/>
      <c r="P705"/>
      <c r="Q705" s="5"/>
    </row>
    <row r="706" spans="2:17" s="4" customFormat="1" x14ac:dyDescent="0.25">
      <c r="B706" s="27"/>
      <c r="E706" s="6"/>
      <c r="F706" s="6"/>
      <c r="G706" s="6"/>
      <c r="H706" s="83"/>
      <c r="I706" s="83"/>
      <c r="J706" s="83"/>
      <c r="K706" s="83"/>
      <c r="L706" s="83"/>
      <c r="M706" s="6"/>
      <c r="O706"/>
      <c r="P706"/>
      <c r="Q706" s="5"/>
    </row>
    <row r="707" spans="2:17" s="4" customFormat="1" x14ac:dyDescent="0.25">
      <c r="B707" s="27"/>
      <c r="E707" s="6"/>
      <c r="F707" s="6"/>
      <c r="G707" s="6"/>
      <c r="H707" s="83"/>
      <c r="I707" s="83"/>
      <c r="J707" s="83"/>
      <c r="K707" s="83"/>
      <c r="L707" s="83"/>
      <c r="M707" s="6"/>
      <c r="O707"/>
      <c r="P707"/>
      <c r="Q707" s="5"/>
    </row>
    <row r="708" spans="2:17" s="4" customFormat="1" x14ac:dyDescent="0.25">
      <c r="B708" s="27"/>
      <c r="E708" s="6"/>
      <c r="F708" s="6"/>
      <c r="G708" s="6"/>
      <c r="H708" s="83"/>
      <c r="I708" s="83"/>
      <c r="J708" s="83"/>
      <c r="K708" s="83"/>
      <c r="L708" s="83"/>
      <c r="M708" s="6"/>
      <c r="O708"/>
      <c r="P708"/>
      <c r="Q708" s="5"/>
    </row>
    <row r="709" spans="2:17" s="4" customFormat="1" x14ac:dyDescent="0.25">
      <c r="B709" s="27"/>
      <c r="E709" s="6"/>
      <c r="F709" s="6"/>
      <c r="G709" s="6"/>
      <c r="H709" s="83"/>
      <c r="I709" s="83"/>
      <c r="J709" s="83"/>
      <c r="K709" s="83"/>
      <c r="L709" s="83"/>
      <c r="M709" s="6"/>
      <c r="O709"/>
      <c r="P709"/>
      <c r="Q709" s="5"/>
    </row>
    <row r="710" spans="2:17" s="4" customFormat="1" x14ac:dyDescent="0.25">
      <c r="B710" s="27"/>
      <c r="E710" s="6"/>
      <c r="F710" s="6"/>
      <c r="G710" s="6"/>
      <c r="H710" s="83"/>
      <c r="I710" s="83"/>
      <c r="J710" s="83"/>
      <c r="K710" s="83"/>
      <c r="L710" s="83"/>
      <c r="M710" s="6"/>
      <c r="O710"/>
      <c r="P710"/>
      <c r="Q710" s="5"/>
    </row>
    <row r="711" spans="2:17" s="4" customFormat="1" x14ac:dyDescent="0.25">
      <c r="B711" s="27"/>
      <c r="E711" s="6"/>
      <c r="F711" s="6"/>
      <c r="G711" s="6"/>
      <c r="H711" s="83"/>
      <c r="I711" s="83"/>
      <c r="J711" s="83"/>
      <c r="K711" s="83"/>
      <c r="L711" s="83"/>
      <c r="M711" s="6"/>
      <c r="O711"/>
      <c r="P711"/>
      <c r="Q711" s="5"/>
    </row>
    <row r="712" spans="2:17" s="4" customFormat="1" x14ac:dyDescent="0.25">
      <c r="B712" s="27"/>
      <c r="E712" s="6"/>
      <c r="F712" s="6"/>
      <c r="G712" s="6"/>
      <c r="H712" s="83"/>
      <c r="I712" s="83"/>
      <c r="J712" s="83"/>
      <c r="K712" s="83"/>
      <c r="L712" s="83"/>
      <c r="M712" s="6"/>
      <c r="O712"/>
      <c r="P712"/>
      <c r="Q712" s="5"/>
    </row>
    <row r="713" spans="2:17" s="4" customFormat="1" x14ac:dyDescent="0.25">
      <c r="B713" s="27"/>
      <c r="E713" s="6"/>
      <c r="F713" s="6"/>
      <c r="G713" s="6"/>
      <c r="H713" s="83"/>
      <c r="I713" s="83"/>
      <c r="J713" s="83"/>
      <c r="K713" s="83"/>
      <c r="L713" s="83"/>
      <c r="M713" s="6"/>
      <c r="O713"/>
      <c r="P713"/>
      <c r="Q713" s="5"/>
    </row>
    <row r="714" spans="2:17" s="4" customFormat="1" x14ac:dyDescent="0.25">
      <c r="B714" s="27"/>
      <c r="E714" s="6"/>
      <c r="F714" s="6"/>
      <c r="G714" s="6"/>
      <c r="H714" s="83"/>
      <c r="I714" s="83"/>
      <c r="J714" s="83"/>
      <c r="K714" s="83"/>
      <c r="L714" s="83"/>
      <c r="M714" s="6"/>
      <c r="O714"/>
      <c r="P714"/>
      <c r="Q714" s="5"/>
    </row>
    <row r="715" spans="2:17" s="4" customFormat="1" x14ac:dyDescent="0.25">
      <c r="B715" s="27"/>
      <c r="E715" s="6"/>
      <c r="F715" s="6"/>
      <c r="G715" s="6"/>
      <c r="H715" s="83"/>
      <c r="I715" s="83"/>
      <c r="J715" s="83"/>
      <c r="K715" s="83"/>
      <c r="L715" s="83"/>
      <c r="M715" s="6"/>
      <c r="O715"/>
      <c r="P715"/>
      <c r="Q715" s="5"/>
    </row>
    <row r="716" spans="2:17" s="4" customFormat="1" x14ac:dyDescent="0.25">
      <c r="B716" s="27"/>
      <c r="E716" s="6"/>
      <c r="F716" s="6"/>
      <c r="G716" s="6"/>
      <c r="H716" s="83"/>
      <c r="I716" s="83"/>
      <c r="J716" s="83"/>
      <c r="K716" s="83"/>
      <c r="L716" s="83"/>
      <c r="M716" s="6"/>
      <c r="O716"/>
      <c r="P716"/>
      <c r="Q716" s="5"/>
    </row>
    <row r="717" spans="2:17" s="4" customFormat="1" x14ac:dyDescent="0.25">
      <c r="B717" s="27"/>
      <c r="E717" s="6"/>
      <c r="F717" s="6"/>
      <c r="G717" s="6"/>
      <c r="H717" s="83"/>
      <c r="I717" s="83"/>
      <c r="J717" s="83"/>
      <c r="K717" s="83"/>
      <c r="L717" s="83"/>
      <c r="M717" s="6"/>
      <c r="O717"/>
      <c r="P717"/>
      <c r="Q717" s="5"/>
    </row>
    <row r="718" spans="2:17" s="4" customFormat="1" x14ac:dyDescent="0.25">
      <c r="B718" s="27"/>
      <c r="E718" s="6"/>
      <c r="F718" s="6"/>
      <c r="G718" s="6"/>
      <c r="H718" s="83"/>
      <c r="I718" s="83"/>
      <c r="J718" s="83"/>
      <c r="K718" s="83"/>
      <c r="L718" s="83"/>
      <c r="M718" s="6"/>
      <c r="O718"/>
      <c r="P718"/>
      <c r="Q718" s="5"/>
    </row>
    <row r="719" spans="2:17" s="4" customFormat="1" x14ac:dyDescent="0.25">
      <c r="B719" s="27"/>
      <c r="E719" s="6"/>
      <c r="F719" s="6"/>
      <c r="G719" s="6"/>
      <c r="H719" s="83"/>
      <c r="I719" s="83"/>
      <c r="J719" s="83"/>
      <c r="K719" s="83"/>
      <c r="L719" s="83"/>
      <c r="M719" s="6"/>
      <c r="O719"/>
      <c r="P719"/>
      <c r="Q719" s="5"/>
    </row>
    <row r="720" spans="2:17" s="4" customFormat="1" x14ac:dyDescent="0.25">
      <c r="B720" s="27"/>
      <c r="E720" s="6"/>
      <c r="F720" s="6"/>
      <c r="G720" s="6"/>
      <c r="H720" s="83"/>
      <c r="I720" s="83"/>
      <c r="J720" s="83"/>
      <c r="K720" s="83"/>
      <c r="L720" s="83"/>
      <c r="M720" s="6"/>
      <c r="O720"/>
      <c r="P720"/>
      <c r="Q720" s="5"/>
    </row>
    <row r="721" spans="2:17" s="4" customFormat="1" x14ac:dyDescent="0.25">
      <c r="B721" s="27"/>
      <c r="E721" s="6"/>
      <c r="F721" s="6"/>
      <c r="G721" s="6"/>
      <c r="H721" s="83"/>
      <c r="I721" s="83"/>
      <c r="J721" s="83"/>
      <c r="K721" s="83"/>
      <c r="L721" s="83"/>
      <c r="M721" s="6"/>
      <c r="O721"/>
      <c r="P721"/>
      <c r="Q721" s="5"/>
    </row>
    <row r="722" spans="2:17" s="4" customFormat="1" x14ac:dyDescent="0.25">
      <c r="B722" s="27"/>
      <c r="E722" s="6"/>
      <c r="F722" s="6"/>
      <c r="G722" s="6"/>
      <c r="H722" s="83"/>
      <c r="I722" s="83"/>
      <c r="J722" s="83"/>
      <c r="K722" s="83"/>
      <c r="L722" s="83"/>
      <c r="M722" s="6"/>
      <c r="O722"/>
      <c r="P722"/>
      <c r="Q722" s="5"/>
    </row>
    <row r="723" spans="2:17" s="4" customFormat="1" x14ac:dyDescent="0.25">
      <c r="B723" s="27"/>
      <c r="E723" s="6"/>
      <c r="F723" s="6"/>
      <c r="G723" s="6"/>
      <c r="H723" s="83"/>
      <c r="I723" s="83"/>
      <c r="J723" s="83"/>
      <c r="K723" s="83"/>
      <c r="L723" s="83"/>
      <c r="M723" s="6"/>
      <c r="O723"/>
      <c r="P723"/>
      <c r="Q723" s="5"/>
    </row>
    <row r="724" spans="2:17" s="4" customFormat="1" x14ac:dyDescent="0.25">
      <c r="B724" s="27"/>
      <c r="E724" s="6"/>
      <c r="F724" s="6"/>
      <c r="G724" s="6"/>
      <c r="H724" s="83"/>
      <c r="I724" s="83"/>
      <c r="J724" s="83"/>
      <c r="K724" s="83"/>
      <c r="L724" s="83"/>
      <c r="M724" s="6"/>
      <c r="O724"/>
      <c r="P724"/>
      <c r="Q724" s="5"/>
    </row>
    <row r="725" spans="2:17" s="4" customFormat="1" x14ac:dyDescent="0.25">
      <c r="B725" s="27"/>
      <c r="E725" s="6"/>
      <c r="F725" s="6"/>
      <c r="G725" s="6"/>
      <c r="H725" s="83"/>
      <c r="I725" s="83"/>
      <c r="J725" s="83"/>
      <c r="K725" s="83"/>
      <c r="L725" s="83"/>
      <c r="M725" s="6"/>
      <c r="O725"/>
      <c r="P725"/>
      <c r="Q725" s="5"/>
    </row>
    <row r="726" spans="2:17" s="4" customFormat="1" x14ac:dyDescent="0.25">
      <c r="B726" s="27"/>
      <c r="E726" s="6"/>
      <c r="F726" s="6"/>
      <c r="G726" s="6"/>
      <c r="H726" s="83"/>
      <c r="I726" s="83"/>
      <c r="J726" s="83"/>
      <c r="K726" s="83"/>
      <c r="L726" s="83"/>
      <c r="M726" s="6"/>
      <c r="O726"/>
      <c r="P726"/>
      <c r="Q726" s="5"/>
    </row>
    <row r="727" spans="2:17" s="4" customFormat="1" x14ac:dyDescent="0.25">
      <c r="B727" s="27"/>
      <c r="E727" s="6"/>
      <c r="F727" s="6"/>
      <c r="G727" s="6"/>
      <c r="H727" s="83"/>
      <c r="I727" s="83"/>
      <c r="J727" s="83"/>
      <c r="K727" s="83"/>
      <c r="L727" s="83"/>
      <c r="M727" s="6"/>
      <c r="O727"/>
      <c r="P727"/>
      <c r="Q727" s="5"/>
    </row>
    <row r="728" spans="2:17" s="4" customFormat="1" x14ac:dyDescent="0.25">
      <c r="B728" s="27"/>
      <c r="E728" s="6"/>
      <c r="F728" s="6"/>
      <c r="G728" s="6"/>
      <c r="H728" s="83"/>
      <c r="I728" s="83"/>
      <c r="J728" s="83"/>
      <c r="K728" s="83"/>
      <c r="L728" s="83"/>
      <c r="M728" s="6"/>
      <c r="O728"/>
      <c r="P728"/>
      <c r="Q728" s="5"/>
    </row>
    <row r="729" spans="2:17" s="4" customFormat="1" x14ac:dyDescent="0.25">
      <c r="B729" s="27"/>
      <c r="E729" s="6"/>
      <c r="F729" s="6"/>
      <c r="G729" s="6"/>
      <c r="H729" s="83"/>
      <c r="I729" s="83"/>
      <c r="J729" s="83"/>
      <c r="K729" s="83"/>
      <c r="L729" s="83"/>
      <c r="M729" s="6"/>
      <c r="O729"/>
      <c r="P729"/>
      <c r="Q729" s="5"/>
    </row>
    <row r="730" spans="2:17" s="4" customFormat="1" x14ac:dyDescent="0.25">
      <c r="B730" s="27"/>
      <c r="E730" s="6"/>
      <c r="F730" s="6"/>
      <c r="G730" s="6"/>
      <c r="H730" s="83"/>
      <c r="I730" s="83"/>
      <c r="J730" s="83"/>
      <c r="K730" s="83"/>
      <c r="L730" s="83"/>
      <c r="M730" s="6"/>
      <c r="O730"/>
      <c r="P730"/>
      <c r="Q730" s="5"/>
    </row>
    <row r="731" spans="2:17" s="4" customFormat="1" x14ac:dyDescent="0.25">
      <c r="B731" s="27"/>
      <c r="E731" s="6"/>
      <c r="F731" s="6"/>
      <c r="G731" s="6"/>
      <c r="H731" s="83"/>
      <c r="I731" s="83"/>
      <c r="J731" s="83"/>
      <c r="K731" s="83"/>
      <c r="L731" s="83"/>
      <c r="M731" s="6"/>
      <c r="O731"/>
      <c r="P731"/>
      <c r="Q731" s="5"/>
    </row>
    <row r="732" spans="2:17" s="4" customFormat="1" x14ac:dyDescent="0.25">
      <c r="B732" s="27"/>
      <c r="E732" s="6"/>
      <c r="F732" s="6"/>
      <c r="G732" s="6"/>
      <c r="H732" s="83"/>
      <c r="I732" s="83"/>
      <c r="J732" s="83"/>
      <c r="K732" s="83"/>
      <c r="L732" s="83"/>
      <c r="M732" s="6"/>
      <c r="O732"/>
      <c r="P732"/>
      <c r="Q732" s="5"/>
    </row>
    <row r="733" spans="2:17" s="4" customFormat="1" x14ac:dyDescent="0.25">
      <c r="B733" s="27"/>
      <c r="E733" s="6"/>
      <c r="F733" s="6"/>
      <c r="G733" s="6"/>
      <c r="H733" s="83"/>
      <c r="I733" s="83"/>
      <c r="J733" s="83"/>
      <c r="K733" s="83"/>
      <c r="L733" s="83"/>
      <c r="M733" s="6"/>
      <c r="O733"/>
      <c r="P733"/>
      <c r="Q733" s="5"/>
    </row>
    <row r="734" spans="2:17" s="4" customFormat="1" x14ac:dyDescent="0.25">
      <c r="B734" s="27"/>
      <c r="E734" s="6"/>
      <c r="F734" s="6"/>
      <c r="G734" s="6"/>
      <c r="H734" s="83"/>
      <c r="I734" s="83"/>
      <c r="J734" s="83"/>
      <c r="K734" s="83"/>
      <c r="L734" s="83"/>
      <c r="M734" s="6"/>
      <c r="O734"/>
      <c r="P734"/>
      <c r="Q734" s="5"/>
    </row>
    <row r="735" spans="2:17" s="4" customFormat="1" x14ac:dyDescent="0.25">
      <c r="B735" s="27"/>
      <c r="E735" s="6"/>
      <c r="F735" s="6"/>
      <c r="G735" s="6"/>
      <c r="H735" s="83"/>
      <c r="I735" s="83"/>
      <c r="J735" s="83"/>
      <c r="K735" s="83"/>
      <c r="L735" s="83"/>
      <c r="M735" s="6"/>
      <c r="O735"/>
      <c r="P735"/>
      <c r="Q735" s="5"/>
    </row>
    <row r="736" spans="2:17" s="4" customFormat="1" x14ac:dyDescent="0.25">
      <c r="B736" s="27"/>
      <c r="E736" s="6"/>
      <c r="F736" s="6"/>
      <c r="G736" s="6"/>
      <c r="H736" s="83"/>
      <c r="I736" s="83"/>
      <c r="J736" s="83"/>
      <c r="K736" s="83"/>
      <c r="L736" s="83"/>
      <c r="M736" s="6"/>
      <c r="O736"/>
      <c r="P736"/>
      <c r="Q736" s="5"/>
    </row>
    <row r="737" spans="2:17" s="4" customFormat="1" x14ac:dyDescent="0.25">
      <c r="B737" s="27"/>
      <c r="E737" s="6"/>
      <c r="F737" s="6"/>
      <c r="G737" s="6"/>
      <c r="H737" s="83"/>
      <c r="I737" s="83"/>
      <c r="J737" s="83"/>
      <c r="K737" s="83"/>
      <c r="L737" s="83"/>
      <c r="M737" s="6"/>
      <c r="O737"/>
      <c r="P737"/>
      <c r="Q737" s="5"/>
    </row>
    <row r="738" spans="2:17" s="4" customFormat="1" x14ac:dyDescent="0.25">
      <c r="B738" s="27"/>
      <c r="E738" s="6"/>
      <c r="F738" s="6"/>
      <c r="G738" s="6"/>
      <c r="H738" s="83"/>
      <c r="I738" s="83"/>
      <c r="J738" s="83"/>
      <c r="K738" s="83"/>
      <c r="L738" s="83"/>
      <c r="M738" s="6"/>
      <c r="O738"/>
      <c r="P738"/>
      <c r="Q738" s="5"/>
    </row>
    <row r="739" spans="2:17" s="4" customFormat="1" x14ac:dyDescent="0.25">
      <c r="B739" s="27"/>
      <c r="E739" s="6"/>
      <c r="F739" s="6"/>
      <c r="G739" s="6"/>
      <c r="H739" s="83"/>
      <c r="I739" s="83"/>
      <c r="J739" s="83"/>
      <c r="K739" s="83"/>
      <c r="L739" s="83"/>
      <c r="M739" s="6"/>
      <c r="O739"/>
      <c r="P739"/>
      <c r="Q739" s="5"/>
    </row>
    <row r="740" spans="2:17" s="4" customFormat="1" x14ac:dyDescent="0.25">
      <c r="B740" s="27"/>
      <c r="E740" s="6"/>
      <c r="F740" s="6"/>
      <c r="G740" s="6"/>
      <c r="H740" s="83"/>
      <c r="I740" s="83"/>
      <c r="J740" s="83"/>
      <c r="K740" s="83"/>
      <c r="L740" s="83"/>
      <c r="M740" s="6"/>
      <c r="O740"/>
      <c r="P740"/>
      <c r="Q740" s="5"/>
    </row>
    <row r="741" spans="2:17" s="4" customFormat="1" x14ac:dyDescent="0.25">
      <c r="B741" s="27"/>
      <c r="E741" s="6"/>
      <c r="F741" s="6"/>
      <c r="G741" s="6"/>
      <c r="H741" s="83"/>
      <c r="I741" s="83"/>
      <c r="J741" s="83"/>
      <c r="K741" s="83"/>
      <c r="L741" s="83"/>
      <c r="M741" s="6"/>
      <c r="O741"/>
      <c r="P741"/>
      <c r="Q741" s="5"/>
    </row>
    <row r="742" spans="2:17" s="4" customFormat="1" x14ac:dyDescent="0.25">
      <c r="B742" s="27"/>
      <c r="E742" s="6"/>
      <c r="F742" s="6"/>
      <c r="G742" s="6"/>
      <c r="H742" s="83"/>
      <c r="I742" s="83"/>
      <c r="J742" s="83"/>
      <c r="K742" s="83"/>
      <c r="L742" s="83"/>
      <c r="M742" s="6"/>
      <c r="O742"/>
      <c r="P742"/>
      <c r="Q742" s="5"/>
    </row>
    <row r="743" spans="2:17" s="4" customFormat="1" x14ac:dyDescent="0.25">
      <c r="B743" s="27"/>
      <c r="E743" s="6"/>
      <c r="F743" s="6"/>
      <c r="G743" s="6"/>
      <c r="H743" s="83"/>
      <c r="I743" s="83"/>
      <c r="J743" s="83"/>
      <c r="K743" s="83"/>
      <c r="L743" s="83"/>
      <c r="M743" s="6"/>
      <c r="O743"/>
      <c r="P743"/>
      <c r="Q743" s="5"/>
    </row>
    <row r="744" spans="2:17" s="4" customFormat="1" x14ac:dyDescent="0.25">
      <c r="B744" s="27"/>
      <c r="E744" s="6"/>
      <c r="F744" s="6"/>
      <c r="G744" s="6"/>
      <c r="H744" s="83"/>
      <c r="I744" s="83"/>
      <c r="J744" s="83"/>
      <c r="K744" s="83"/>
      <c r="L744" s="83"/>
      <c r="M744" s="6"/>
      <c r="O744"/>
      <c r="P744"/>
      <c r="Q744" s="5"/>
    </row>
    <row r="745" spans="2:17" s="4" customFormat="1" x14ac:dyDescent="0.25">
      <c r="B745" s="27"/>
      <c r="E745" s="6"/>
      <c r="F745" s="6"/>
      <c r="G745" s="6"/>
      <c r="H745" s="83"/>
      <c r="I745" s="83"/>
      <c r="J745" s="83"/>
      <c r="K745" s="83"/>
      <c r="L745" s="83"/>
      <c r="M745" s="6"/>
      <c r="O745"/>
      <c r="P745"/>
      <c r="Q745" s="5"/>
    </row>
    <row r="746" spans="2:17" s="4" customFormat="1" x14ac:dyDescent="0.25">
      <c r="B746" s="27"/>
      <c r="E746" s="6"/>
      <c r="F746" s="6"/>
      <c r="G746" s="6"/>
      <c r="H746" s="83"/>
      <c r="I746" s="83"/>
      <c r="J746" s="83"/>
      <c r="K746" s="83"/>
      <c r="L746" s="83"/>
      <c r="M746" s="6"/>
      <c r="O746"/>
      <c r="P746"/>
      <c r="Q746" s="5"/>
    </row>
    <row r="747" spans="2:17" s="4" customFormat="1" x14ac:dyDescent="0.25">
      <c r="B747" s="27"/>
      <c r="E747" s="6"/>
      <c r="F747" s="6"/>
      <c r="G747" s="6"/>
      <c r="H747" s="83"/>
      <c r="I747" s="83"/>
      <c r="J747" s="83"/>
      <c r="K747" s="83"/>
      <c r="L747" s="83"/>
      <c r="M747" s="6"/>
      <c r="O747"/>
      <c r="P747"/>
      <c r="Q747" s="5"/>
    </row>
    <row r="748" spans="2:17" s="4" customFormat="1" x14ac:dyDescent="0.25">
      <c r="B748" s="27"/>
      <c r="E748" s="6"/>
      <c r="F748" s="6"/>
      <c r="G748" s="6"/>
      <c r="H748" s="83"/>
      <c r="I748" s="83"/>
      <c r="J748" s="83"/>
      <c r="K748" s="83"/>
      <c r="L748" s="83"/>
      <c r="M748" s="6"/>
      <c r="O748"/>
      <c r="P748"/>
      <c r="Q748" s="5"/>
    </row>
    <row r="749" spans="2:17" s="4" customFormat="1" x14ac:dyDescent="0.25">
      <c r="B749" s="27"/>
      <c r="E749" s="6"/>
      <c r="F749" s="6"/>
      <c r="G749" s="6"/>
      <c r="H749" s="83"/>
      <c r="I749" s="83"/>
      <c r="J749" s="83"/>
      <c r="K749" s="83"/>
      <c r="L749" s="83"/>
      <c r="M749" s="6"/>
      <c r="O749"/>
      <c r="P749"/>
      <c r="Q749" s="5"/>
    </row>
    <row r="750" spans="2:17" s="4" customFormat="1" x14ac:dyDescent="0.25">
      <c r="B750" s="27"/>
      <c r="E750" s="6"/>
      <c r="F750" s="6"/>
      <c r="G750" s="6"/>
      <c r="H750" s="83"/>
      <c r="I750" s="83"/>
      <c r="J750" s="83"/>
      <c r="K750" s="83"/>
      <c r="L750" s="83"/>
      <c r="M750" s="6"/>
      <c r="O750"/>
      <c r="P750"/>
      <c r="Q750" s="5"/>
    </row>
    <row r="751" spans="2:17" s="4" customFormat="1" x14ac:dyDescent="0.25">
      <c r="B751" s="27"/>
      <c r="E751" s="6"/>
      <c r="F751" s="6"/>
      <c r="G751" s="6"/>
      <c r="H751" s="83"/>
      <c r="I751" s="83"/>
      <c r="J751" s="83"/>
      <c r="K751" s="83"/>
      <c r="L751" s="83"/>
      <c r="M751" s="6"/>
      <c r="O751"/>
      <c r="P751"/>
      <c r="Q751" s="5"/>
    </row>
    <row r="752" spans="2:17" s="4" customFormat="1" x14ac:dyDescent="0.25">
      <c r="B752" s="27"/>
      <c r="E752" s="6"/>
      <c r="F752" s="6"/>
      <c r="G752" s="6"/>
      <c r="H752" s="83"/>
      <c r="I752" s="83"/>
      <c r="J752" s="83"/>
      <c r="K752" s="83"/>
      <c r="L752" s="83"/>
      <c r="M752" s="6"/>
      <c r="O752"/>
      <c r="P752"/>
      <c r="Q752" s="5"/>
    </row>
    <row r="753" spans="2:17" s="4" customFormat="1" x14ac:dyDescent="0.25">
      <c r="B753" s="27"/>
      <c r="E753" s="6"/>
      <c r="F753" s="6"/>
      <c r="G753" s="6"/>
      <c r="H753" s="83"/>
      <c r="I753" s="83"/>
      <c r="J753" s="83"/>
      <c r="K753" s="83"/>
      <c r="L753" s="83"/>
      <c r="M753" s="6"/>
      <c r="O753"/>
      <c r="P753"/>
      <c r="Q753" s="5"/>
    </row>
    <row r="754" spans="2:17" s="4" customFormat="1" x14ac:dyDescent="0.25">
      <c r="B754" s="27"/>
      <c r="E754" s="6"/>
      <c r="F754" s="6"/>
      <c r="G754" s="6"/>
      <c r="H754" s="83"/>
      <c r="I754" s="83"/>
      <c r="J754" s="83"/>
      <c r="K754" s="83"/>
      <c r="L754" s="83"/>
      <c r="M754" s="6"/>
      <c r="O754"/>
      <c r="P754"/>
      <c r="Q754" s="5"/>
    </row>
    <row r="755" spans="2:17" s="4" customFormat="1" x14ac:dyDescent="0.25">
      <c r="B755" s="27"/>
      <c r="E755" s="6"/>
      <c r="F755" s="6"/>
      <c r="G755" s="6"/>
      <c r="H755" s="83"/>
      <c r="I755" s="83"/>
      <c r="J755" s="83"/>
      <c r="K755" s="83"/>
      <c r="L755" s="83"/>
      <c r="M755" s="6"/>
      <c r="O755"/>
      <c r="P755"/>
      <c r="Q755" s="5"/>
    </row>
    <row r="756" spans="2:17" s="4" customFormat="1" x14ac:dyDescent="0.25">
      <c r="B756" s="27"/>
      <c r="E756" s="6"/>
      <c r="F756" s="6"/>
      <c r="G756" s="6"/>
      <c r="H756" s="83"/>
      <c r="I756" s="83"/>
      <c r="J756" s="83"/>
      <c r="K756" s="83"/>
      <c r="L756" s="83"/>
      <c r="M756" s="6"/>
      <c r="O756"/>
      <c r="P756"/>
      <c r="Q756" s="5"/>
    </row>
    <row r="757" spans="2:17" s="4" customFormat="1" x14ac:dyDescent="0.25">
      <c r="B757" s="27"/>
      <c r="E757" s="6"/>
      <c r="F757" s="6"/>
      <c r="G757" s="6"/>
      <c r="H757" s="83"/>
      <c r="I757" s="83"/>
      <c r="J757" s="83"/>
      <c r="K757" s="83"/>
      <c r="L757" s="83"/>
      <c r="M757" s="6"/>
      <c r="O757"/>
      <c r="P757"/>
      <c r="Q757" s="5"/>
    </row>
    <row r="758" spans="2:17" s="4" customFormat="1" x14ac:dyDescent="0.25">
      <c r="B758" s="27"/>
      <c r="E758" s="6"/>
      <c r="F758" s="6"/>
      <c r="G758" s="6"/>
      <c r="H758" s="83"/>
      <c r="I758" s="83"/>
      <c r="J758" s="83"/>
      <c r="K758" s="83"/>
      <c r="L758" s="83"/>
      <c r="M758" s="6"/>
      <c r="O758"/>
      <c r="P758"/>
      <c r="Q758" s="5"/>
    </row>
    <row r="759" spans="2:17" s="4" customFormat="1" x14ac:dyDescent="0.25">
      <c r="B759" s="27"/>
      <c r="E759" s="6"/>
      <c r="F759" s="6"/>
      <c r="G759" s="6"/>
      <c r="H759" s="83"/>
      <c r="I759" s="83"/>
      <c r="J759" s="83"/>
      <c r="K759" s="83"/>
      <c r="L759" s="83"/>
      <c r="M759" s="6"/>
      <c r="O759"/>
      <c r="P759"/>
      <c r="Q759" s="5"/>
    </row>
    <row r="760" spans="2:17" s="4" customFormat="1" x14ac:dyDescent="0.25">
      <c r="B760" s="27"/>
      <c r="E760" s="6"/>
      <c r="F760" s="6"/>
      <c r="G760" s="6"/>
      <c r="H760" s="83"/>
      <c r="I760" s="83"/>
      <c r="J760" s="83"/>
      <c r="K760" s="83"/>
      <c r="L760" s="83"/>
      <c r="M760" s="6"/>
      <c r="O760"/>
      <c r="P760"/>
      <c r="Q760" s="5"/>
    </row>
    <row r="761" spans="2:17" s="4" customFormat="1" x14ac:dyDescent="0.25">
      <c r="B761" s="27"/>
      <c r="E761" s="6"/>
      <c r="F761" s="6"/>
      <c r="G761" s="6"/>
      <c r="H761" s="83"/>
      <c r="I761" s="83"/>
      <c r="J761" s="83"/>
      <c r="K761" s="83"/>
      <c r="L761" s="83"/>
      <c r="M761" s="6"/>
      <c r="O761"/>
      <c r="P761"/>
      <c r="Q761" s="5"/>
    </row>
    <row r="762" spans="2:17" s="4" customFormat="1" x14ac:dyDescent="0.25">
      <c r="B762" s="27"/>
      <c r="E762" s="6"/>
      <c r="F762" s="6"/>
      <c r="G762" s="6"/>
      <c r="H762" s="83"/>
      <c r="I762" s="83"/>
      <c r="J762" s="83"/>
      <c r="K762" s="83"/>
      <c r="L762" s="83"/>
      <c r="M762" s="6"/>
      <c r="O762"/>
      <c r="P762"/>
      <c r="Q762" s="5"/>
    </row>
    <row r="763" spans="2:17" s="4" customFormat="1" x14ac:dyDescent="0.25">
      <c r="B763" s="27"/>
      <c r="E763" s="6"/>
      <c r="F763" s="6"/>
      <c r="G763" s="6"/>
      <c r="H763" s="83"/>
      <c r="I763" s="83"/>
      <c r="J763" s="83"/>
      <c r="K763" s="83"/>
      <c r="L763" s="83"/>
      <c r="M763" s="6"/>
      <c r="O763"/>
      <c r="P763"/>
      <c r="Q763" s="5"/>
    </row>
    <row r="764" spans="2:17" s="4" customFormat="1" x14ac:dyDescent="0.25">
      <c r="B764" s="27"/>
      <c r="E764" s="6"/>
      <c r="F764" s="6"/>
      <c r="G764" s="6"/>
      <c r="H764" s="83"/>
      <c r="I764" s="83"/>
      <c r="J764" s="83"/>
      <c r="K764" s="83"/>
      <c r="L764" s="83"/>
      <c r="M764" s="6"/>
      <c r="O764"/>
      <c r="P764"/>
      <c r="Q764" s="5"/>
    </row>
    <row r="765" spans="2:17" s="4" customFormat="1" x14ac:dyDescent="0.25">
      <c r="B765" s="27"/>
      <c r="E765" s="6"/>
      <c r="F765" s="6"/>
      <c r="G765" s="6"/>
      <c r="H765" s="83"/>
      <c r="I765" s="83"/>
      <c r="J765" s="83"/>
      <c r="K765" s="83"/>
      <c r="L765" s="83"/>
      <c r="M765" s="6"/>
      <c r="O765"/>
      <c r="P765"/>
      <c r="Q765" s="5"/>
    </row>
    <row r="766" spans="2:17" s="4" customFormat="1" x14ac:dyDescent="0.25">
      <c r="B766" s="27"/>
      <c r="E766" s="6"/>
      <c r="F766" s="6"/>
      <c r="G766" s="6"/>
      <c r="H766" s="83"/>
      <c r="I766" s="83"/>
      <c r="J766" s="83"/>
      <c r="K766" s="83"/>
      <c r="L766" s="83"/>
      <c r="M766" s="6"/>
      <c r="O766"/>
      <c r="P766"/>
      <c r="Q766" s="5"/>
    </row>
    <row r="767" spans="2:17" s="4" customFormat="1" x14ac:dyDescent="0.25">
      <c r="B767" s="27"/>
      <c r="E767" s="6"/>
      <c r="F767" s="6"/>
      <c r="G767" s="6"/>
      <c r="H767" s="83"/>
      <c r="I767" s="83"/>
      <c r="J767" s="83"/>
      <c r="K767" s="83"/>
      <c r="L767" s="83"/>
      <c r="M767" s="6"/>
      <c r="O767"/>
      <c r="P767"/>
      <c r="Q767" s="5"/>
    </row>
    <row r="768" spans="2:17" s="4" customFormat="1" x14ac:dyDescent="0.25">
      <c r="B768" s="27"/>
      <c r="E768" s="6"/>
      <c r="F768" s="6"/>
      <c r="G768" s="6"/>
      <c r="H768" s="83"/>
      <c r="I768" s="83"/>
      <c r="J768" s="83"/>
      <c r="K768" s="83"/>
      <c r="L768" s="83"/>
      <c r="M768" s="6"/>
      <c r="O768"/>
      <c r="P768"/>
      <c r="Q768" s="5"/>
    </row>
    <row r="769" spans="2:17" s="4" customFormat="1" x14ac:dyDescent="0.25">
      <c r="B769" s="27"/>
      <c r="E769" s="6"/>
      <c r="F769" s="6"/>
      <c r="G769" s="6"/>
      <c r="H769" s="83"/>
      <c r="I769" s="83"/>
      <c r="J769" s="83"/>
      <c r="K769" s="83"/>
      <c r="L769" s="83"/>
      <c r="M769" s="6"/>
      <c r="O769"/>
      <c r="P769"/>
      <c r="Q769" s="5"/>
    </row>
    <row r="770" spans="2:17" s="4" customFormat="1" x14ac:dyDescent="0.25">
      <c r="B770" s="27"/>
      <c r="E770" s="6"/>
      <c r="F770" s="6"/>
      <c r="G770" s="6"/>
      <c r="H770" s="83"/>
      <c r="I770" s="83"/>
      <c r="J770" s="83"/>
      <c r="K770" s="83"/>
      <c r="L770" s="83"/>
      <c r="M770" s="6"/>
      <c r="O770"/>
      <c r="P770"/>
      <c r="Q770" s="5"/>
    </row>
    <row r="771" spans="2:17" s="4" customFormat="1" x14ac:dyDescent="0.25">
      <c r="B771" s="27"/>
      <c r="E771" s="6"/>
      <c r="F771" s="6"/>
      <c r="G771" s="6"/>
      <c r="H771" s="83"/>
      <c r="I771" s="83"/>
      <c r="J771" s="83"/>
      <c r="K771" s="83"/>
      <c r="L771" s="83"/>
      <c r="M771" s="6"/>
      <c r="O771"/>
      <c r="P771"/>
      <c r="Q771" s="5"/>
    </row>
    <row r="772" spans="2:17" s="4" customFormat="1" x14ac:dyDescent="0.25">
      <c r="B772" s="27"/>
      <c r="E772" s="6"/>
      <c r="F772" s="6"/>
      <c r="G772" s="6"/>
      <c r="H772" s="83"/>
      <c r="I772" s="83"/>
      <c r="J772" s="83"/>
      <c r="K772" s="83"/>
      <c r="L772" s="83"/>
      <c r="M772" s="6"/>
      <c r="O772"/>
      <c r="P772"/>
      <c r="Q772" s="5"/>
    </row>
    <row r="773" spans="2:17" s="4" customFormat="1" x14ac:dyDescent="0.25">
      <c r="B773" s="27"/>
      <c r="E773" s="6"/>
      <c r="F773" s="6"/>
      <c r="G773" s="6"/>
      <c r="H773" s="83"/>
      <c r="I773" s="83"/>
      <c r="J773" s="83"/>
      <c r="K773" s="83"/>
      <c r="L773" s="83"/>
      <c r="M773" s="6"/>
      <c r="O773"/>
      <c r="P773"/>
      <c r="Q773" s="5"/>
    </row>
    <row r="774" spans="2:17" s="4" customFormat="1" x14ac:dyDescent="0.25">
      <c r="B774" s="27"/>
      <c r="E774" s="6"/>
      <c r="F774" s="6"/>
      <c r="G774" s="6"/>
      <c r="H774" s="83"/>
      <c r="I774" s="83"/>
      <c r="J774" s="83"/>
      <c r="K774" s="83"/>
      <c r="L774" s="83"/>
      <c r="M774" s="6"/>
      <c r="O774"/>
      <c r="P774"/>
      <c r="Q774" s="5"/>
    </row>
    <row r="775" spans="2:17" s="4" customFormat="1" x14ac:dyDescent="0.25">
      <c r="B775" s="27"/>
      <c r="E775" s="6"/>
      <c r="F775" s="6"/>
      <c r="G775" s="6"/>
      <c r="H775" s="83"/>
      <c r="I775" s="83"/>
      <c r="J775" s="83"/>
      <c r="K775" s="83"/>
      <c r="L775" s="83"/>
      <c r="M775" s="6"/>
      <c r="O775"/>
      <c r="P775"/>
      <c r="Q775" s="5"/>
    </row>
    <row r="776" spans="2:17" s="4" customFormat="1" x14ac:dyDescent="0.25">
      <c r="B776" s="27"/>
      <c r="E776" s="6"/>
      <c r="F776" s="6"/>
      <c r="G776" s="6"/>
      <c r="H776" s="83"/>
      <c r="I776" s="83"/>
      <c r="J776" s="83"/>
      <c r="K776" s="83"/>
      <c r="L776" s="83"/>
      <c r="M776" s="6"/>
      <c r="O776"/>
      <c r="P776"/>
      <c r="Q776" s="5"/>
    </row>
    <row r="777" spans="2:17" s="4" customFormat="1" x14ac:dyDescent="0.25">
      <c r="B777" s="27"/>
      <c r="E777" s="6"/>
      <c r="F777" s="6"/>
      <c r="G777" s="6"/>
      <c r="H777" s="83"/>
      <c r="I777" s="83"/>
      <c r="J777" s="83"/>
      <c r="K777" s="83"/>
      <c r="L777" s="83"/>
      <c r="M777" s="6"/>
      <c r="O777"/>
      <c r="P777"/>
      <c r="Q777" s="5"/>
    </row>
    <row r="778" spans="2:17" s="4" customFormat="1" x14ac:dyDescent="0.25">
      <c r="B778" s="27"/>
      <c r="E778" s="6"/>
      <c r="F778" s="6"/>
      <c r="G778" s="6"/>
      <c r="H778" s="83"/>
      <c r="I778" s="83"/>
      <c r="J778" s="83"/>
      <c r="K778" s="83"/>
      <c r="L778" s="83"/>
      <c r="M778" s="6"/>
      <c r="O778"/>
      <c r="P778"/>
      <c r="Q778" s="5"/>
    </row>
    <row r="779" spans="2:17" s="4" customFormat="1" x14ac:dyDescent="0.25">
      <c r="B779" s="27"/>
      <c r="E779" s="6"/>
      <c r="F779" s="6"/>
      <c r="G779" s="6"/>
      <c r="H779" s="83"/>
      <c r="I779" s="83"/>
      <c r="J779" s="83"/>
      <c r="K779" s="83"/>
      <c r="L779" s="83"/>
      <c r="M779" s="6"/>
      <c r="O779"/>
      <c r="P779"/>
      <c r="Q779" s="5"/>
    </row>
    <row r="780" spans="2:17" s="4" customFormat="1" x14ac:dyDescent="0.25">
      <c r="B780" s="27"/>
      <c r="E780" s="6"/>
      <c r="F780" s="6"/>
      <c r="G780" s="6"/>
      <c r="H780" s="83"/>
      <c r="I780" s="83"/>
      <c r="J780" s="83"/>
      <c r="K780" s="83"/>
      <c r="L780" s="83"/>
      <c r="M780" s="6"/>
      <c r="O780"/>
      <c r="P780"/>
      <c r="Q780" s="5"/>
    </row>
    <row r="781" spans="2:17" s="4" customFormat="1" x14ac:dyDescent="0.25">
      <c r="B781" s="27"/>
      <c r="E781" s="6"/>
      <c r="F781" s="6"/>
      <c r="G781" s="6"/>
      <c r="H781" s="83"/>
      <c r="I781" s="83"/>
      <c r="J781" s="83"/>
      <c r="K781" s="83"/>
      <c r="L781" s="83"/>
      <c r="M781" s="6"/>
      <c r="O781"/>
      <c r="P781"/>
      <c r="Q781" s="5"/>
    </row>
    <row r="782" spans="2:17" s="4" customFormat="1" x14ac:dyDescent="0.25">
      <c r="B782" s="27"/>
      <c r="E782" s="6"/>
      <c r="F782" s="6"/>
      <c r="G782" s="6"/>
      <c r="H782" s="83"/>
      <c r="I782" s="83"/>
      <c r="J782" s="83"/>
      <c r="K782" s="83"/>
      <c r="L782" s="83"/>
      <c r="M782" s="6"/>
      <c r="O782"/>
      <c r="P782"/>
      <c r="Q782" s="5"/>
    </row>
    <row r="783" spans="2:17" s="4" customFormat="1" x14ac:dyDescent="0.25">
      <c r="B783" s="27"/>
      <c r="E783" s="6"/>
      <c r="F783" s="6"/>
      <c r="G783" s="6"/>
      <c r="H783" s="83"/>
      <c r="I783" s="83"/>
      <c r="J783" s="83"/>
      <c r="K783" s="83"/>
      <c r="L783" s="83"/>
      <c r="M783" s="6"/>
      <c r="O783"/>
      <c r="P783"/>
      <c r="Q783" s="5"/>
    </row>
    <row r="784" spans="2:17" s="4" customFormat="1" x14ac:dyDescent="0.25">
      <c r="B784" s="27"/>
      <c r="E784" s="6"/>
      <c r="F784" s="6"/>
      <c r="G784" s="6"/>
      <c r="H784" s="83"/>
      <c r="I784" s="83"/>
      <c r="J784" s="83"/>
      <c r="K784" s="83"/>
      <c r="L784" s="83"/>
      <c r="M784" s="6"/>
      <c r="O784"/>
      <c r="P784"/>
      <c r="Q784" s="5"/>
    </row>
    <row r="785" spans="2:17" s="4" customFormat="1" x14ac:dyDescent="0.25">
      <c r="B785" s="27"/>
      <c r="E785" s="6"/>
      <c r="F785" s="6"/>
      <c r="G785" s="6"/>
      <c r="H785" s="83"/>
      <c r="I785" s="83"/>
      <c r="J785" s="83"/>
      <c r="K785" s="83"/>
      <c r="L785" s="83"/>
      <c r="M785" s="6"/>
      <c r="O785"/>
      <c r="P785"/>
      <c r="Q785" s="5"/>
    </row>
    <row r="786" spans="2:17" s="4" customFormat="1" x14ac:dyDescent="0.25">
      <c r="B786" s="27"/>
      <c r="E786" s="6"/>
      <c r="F786" s="6"/>
      <c r="G786" s="6"/>
      <c r="H786" s="83"/>
      <c r="I786" s="83"/>
      <c r="J786" s="83"/>
      <c r="K786" s="83"/>
      <c r="L786" s="83"/>
      <c r="M786" s="6"/>
      <c r="O786"/>
      <c r="P786"/>
      <c r="Q786" s="5"/>
    </row>
    <row r="787" spans="2:17" s="4" customFormat="1" x14ac:dyDescent="0.25">
      <c r="B787" s="27"/>
      <c r="E787" s="6"/>
      <c r="F787" s="6"/>
      <c r="G787" s="6"/>
      <c r="H787" s="83"/>
      <c r="I787" s="83"/>
      <c r="J787" s="83"/>
      <c r="K787" s="83"/>
      <c r="L787" s="83"/>
      <c r="M787" s="6"/>
      <c r="O787"/>
      <c r="P787"/>
      <c r="Q787" s="5"/>
    </row>
    <row r="788" spans="2:17" s="4" customFormat="1" x14ac:dyDescent="0.25">
      <c r="B788" s="27"/>
      <c r="E788" s="6"/>
      <c r="F788" s="6"/>
      <c r="G788" s="6"/>
      <c r="H788" s="83"/>
      <c r="I788" s="83"/>
      <c r="J788" s="83"/>
      <c r="K788" s="83"/>
      <c r="L788" s="83"/>
      <c r="M788" s="6"/>
      <c r="O788"/>
      <c r="P788"/>
      <c r="Q788" s="5"/>
    </row>
    <row r="789" spans="2:17" s="4" customFormat="1" x14ac:dyDescent="0.25">
      <c r="B789" s="27"/>
      <c r="E789" s="6"/>
      <c r="F789" s="6"/>
      <c r="G789" s="6"/>
      <c r="H789" s="83"/>
      <c r="I789" s="83"/>
      <c r="J789" s="83"/>
      <c r="K789" s="83"/>
      <c r="L789" s="83"/>
      <c r="M789" s="6"/>
      <c r="O789"/>
      <c r="P789"/>
      <c r="Q789" s="5"/>
    </row>
    <row r="790" spans="2:17" s="4" customFormat="1" x14ac:dyDescent="0.25">
      <c r="B790" s="27"/>
      <c r="E790" s="6"/>
      <c r="F790" s="6"/>
      <c r="G790" s="6"/>
      <c r="H790" s="83"/>
      <c r="I790" s="83"/>
      <c r="J790" s="83"/>
      <c r="K790" s="83"/>
      <c r="L790" s="83"/>
      <c r="M790" s="6"/>
      <c r="O790"/>
      <c r="P790"/>
      <c r="Q790" s="5"/>
    </row>
    <row r="791" spans="2:17" s="4" customFormat="1" x14ac:dyDescent="0.25">
      <c r="B791" s="27"/>
      <c r="E791" s="6"/>
      <c r="F791" s="6"/>
      <c r="G791" s="6"/>
      <c r="H791" s="83"/>
      <c r="I791" s="83"/>
      <c r="J791" s="83"/>
      <c r="K791" s="83"/>
      <c r="L791" s="83"/>
      <c r="M791" s="6"/>
      <c r="O791"/>
      <c r="P791"/>
      <c r="Q791" s="5"/>
    </row>
    <row r="792" spans="2:17" s="4" customFormat="1" x14ac:dyDescent="0.25">
      <c r="B792" s="27"/>
      <c r="E792" s="6"/>
      <c r="F792" s="6"/>
      <c r="G792" s="6"/>
      <c r="H792" s="83"/>
      <c r="I792" s="83"/>
      <c r="J792" s="83"/>
      <c r="K792" s="83"/>
      <c r="L792" s="83"/>
      <c r="M792" s="6"/>
      <c r="O792"/>
      <c r="P792"/>
      <c r="Q792" s="5"/>
    </row>
    <row r="793" spans="2:17" s="4" customFormat="1" x14ac:dyDescent="0.25">
      <c r="B793" s="27"/>
      <c r="E793" s="6"/>
      <c r="F793" s="6"/>
      <c r="G793" s="6"/>
      <c r="H793" s="83"/>
      <c r="I793" s="83"/>
      <c r="J793" s="83"/>
      <c r="K793" s="83"/>
      <c r="L793" s="83"/>
      <c r="M793" s="6"/>
      <c r="O793"/>
      <c r="P793"/>
      <c r="Q793" s="5"/>
    </row>
    <row r="794" spans="2:17" s="4" customFormat="1" x14ac:dyDescent="0.25">
      <c r="B794" s="27"/>
      <c r="E794" s="6"/>
      <c r="F794" s="6"/>
      <c r="G794" s="6"/>
      <c r="H794" s="83"/>
      <c r="I794" s="83"/>
      <c r="J794" s="83"/>
      <c r="K794" s="83"/>
      <c r="L794" s="83"/>
      <c r="M794" s="6"/>
      <c r="O794"/>
      <c r="P794"/>
      <c r="Q794" s="5"/>
    </row>
    <row r="795" spans="2:17" s="4" customFormat="1" x14ac:dyDescent="0.25">
      <c r="B795" s="27"/>
      <c r="E795" s="6"/>
      <c r="F795" s="6"/>
      <c r="G795" s="6"/>
      <c r="H795" s="83"/>
      <c r="I795" s="83"/>
      <c r="J795" s="83"/>
      <c r="K795" s="83"/>
      <c r="L795" s="83"/>
      <c r="M795" s="6"/>
      <c r="O795"/>
      <c r="P795"/>
      <c r="Q795" s="5"/>
    </row>
    <row r="796" spans="2:17" s="4" customFormat="1" x14ac:dyDescent="0.25">
      <c r="B796" s="27"/>
      <c r="E796" s="6"/>
      <c r="F796" s="6"/>
      <c r="G796" s="6"/>
      <c r="H796" s="83"/>
      <c r="I796" s="83"/>
      <c r="J796" s="83"/>
      <c r="K796" s="83"/>
      <c r="L796" s="83"/>
      <c r="M796" s="6"/>
      <c r="O796"/>
      <c r="P796"/>
      <c r="Q796" s="5"/>
    </row>
    <row r="797" spans="2:17" s="4" customFormat="1" x14ac:dyDescent="0.25">
      <c r="B797" s="27"/>
      <c r="E797" s="6"/>
      <c r="F797" s="6"/>
      <c r="G797" s="6"/>
      <c r="H797" s="83"/>
      <c r="I797" s="83"/>
      <c r="J797" s="83"/>
      <c r="K797" s="83"/>
      <c r="L797" s="83"/>
      <c r="M797" s="6"/>
      <c r="O797"/>
      <c r="P797"/>
      <c r="Q797" s="5"/>
    </row>
    <row r="798" spans="2:17" s="4" customFormat="1" x14ac:dyDescent="0.25">
      <c r="B798" s="27"/>
      <c r="E798" s="6"/>
      <c r="F798" s="6"/>
      <c r="G798" s="6"/>
      <c r="H798" s="83"/>
      <c r="I798" s="83"/>
      <c r="J798" s="83"/>
      <c r="K798" s="83"/>
      <c r="L798" s="83"/>
      <c r="M798" s="6"/>
      <c r="O798"/>
      <c r="P798"/>
      <c r="Q798" s="5"/>
    </row>
    <row r="799" spans="2:17" s="4" customFormat="1" x14ac:dyDescent="0.25">
      <c r="B799" s="27"/>
      <c r="E799" s="6"/>
      <c r="F799" s="6"/>
      <c r="G799" s="6"/>
      <c r="H799" s="83"/>
      <c r="I799" s="83"/>
      <c r="J799" s="83"/>
      <c r="K799" s="83"/>
      <c r="L799" s="83"/>
      <c r="M799" s="6"/>
      <c r="O799"/>
      <c r="P799"/>
      <c r="Q799" s="5"/>
    </row>
    <row r="800" spans="2:17" s="4" customFormat="1" x14ac:dyDescent="0.25">
      <c r="B800" s="27"/>
      <c r="E800" s="6"/>
      <c r="F800" s="6"/>
      <c r="G800" s="6"/>
      <c r="H800" s="83"/>
      <c r="I800" s="83"/>
      <c r="J800" s="83"/>
      <c r="K800" s="83"/>
      <c r="L800" s="83"/>
      <c r="M800" s="6"/>
      <c r="O800"/>
      <c r="P800"/>
      <c r="Q800" s="5"/>
    </row>
    <row r="801" spans="2:17" s="4" customFormat="1" x14ac:dyDescent="0.25">
      <c r="B801" s="27"/>
      <c r="E801" s="6"/>
      <c r="F801" s="6"/>
      <c r="G801" s="6"/>
      <c r="H801" s="83"/>
      <c r="I801" s="83"/>
      <c r="J801" s="83"/>
      <c r="K801" s="83"/>
      <c r="L801" s="83"/>
      <c r="M801" s="6"/>
      <c r="O801"/>
      <c r="P801"/>
      <c r="Q801" s="5"/>
    </row>
    <row r="802" spans="2:17" s="4" customFormat="1" x14ac:dyDescent="0.25">
      <c r="B802" s="27"/>
      <c r="E802" s="6"/>
      <c r="F802" s="6"/>
      <c r="G802" s="6"/>
      <c r="H802" s="83"/>
      <c r="I802" s="83"/>
      <c r="J802" s="83"/>
      <c r="K802" s="83"/>
      <c r="L802" s="83"/>
      <c r="M802" s="6"/>
      <c r="O802"/>
      <c r="P802"/>
      <c r="Q802" s="5"/>
    </row>
    <row r="803" spans="2:17" s="4" customFormat="1" x14ac:dyDescent="0.25">
      <c r="B803" s="27"/>
      <c r="E803" s="6"/>
      <c r="F803" s="6"/>
      <c r="G803" s="6"/>
      <c r="H803" s="83"/>
      <c r="I803" s="83"/>
      <c r="J803" s="83"/>
      <c r="K803" s="83"/>
      <c r="L803" s="83"/>
      <c r="M803" s="6"/>
      <c r="O803"/>
      <c r="P803"/>
      <c r="Q803" s="5"/>
    </row>
    <row r="804" spans="2:17" s="4" customFormat="1" x14ac:dyDescent="0.25">
      <c r="B804" s="27"/>
      <c r="E804" s="6"/>
      <c r="F804" s="6"/>
      <c r="G804" s="6"/>
      <c r="H804" s="83"/>
      <c r="I804" s="83"/>
      <c r="J804" s="83"/>
      <c r="K804" s="83"/>
      <c r="L804" s="83"/>
      <c r="M804" s="6"/>
      <c r="O804"/>
      <c r="P804"/>
      <c r="Q804" s="5"/>
    </row>
    <row r="805" spans="2:17" s="4" customFormat="1" x14ac:dyDescent="0.25">
      <c r="B805" s="27"/>
      <c r="E805" s="6"/>
      <c r="F805" s="6"/>
      <c r="G805" s="6"/>
      <c r="H805" s="83"/>
      <c r="I805" s="83"/>
      <c r="J805" s="83"/>
      <c r="K805" s="83"/>
      <c r="L805" s="83"/>
      <c r="M805" s="6"/>
      <c r="O805"/>
      <c r="P805"/>
      <c r="Q805" s="5"/>
    </row>
    <row r="806" spans="2:17" s="4" customFormat="1" x14ac:dyDescent="0.25">
      <c r="B806" s="27"/>
      <c r="E806" s="6"/>
      <c r="F806" s="6"/>
      <c r="G806" s="6"/>
      <c r="H806" s="83"/>
      <c r="I806" s="83"/>
      <c r="J806" s="83"/>
      <c r="K806" s="83"/>
      <c r="L806" s="83"/>
      <c r="M806" s="6"/>
      <c r="O806"/>
      <c r="P806"/>
      <c r="Q806" s="5"/>
    </row>
    <row r="807" spans="2:17" s="4" customFormat="1" x14ac:dyDescent="0.25">
      <c r="B807" s="27"/>
      <c r="E807" s="6"/>
      <c r="F807" s="6"/>
      <c r="G807" s="6"/>
      <c r="H807" s="83"/>
      <c r="I807" s="83"/>
      <c r="J807" s="83"/>
      <c r="K807" s="83"/>
      <c r="L807" s="83"/>
      <c r="M807" s="6"/>
      <c r="O807"/>
      <c r="P807"/>
      <c r="Q807" s="5"/>
    </row>
    <row r="808" spans="2:17" s="4" customFormat="1" x14ac:dyDescent="0.25">
      <c r="B808" s="27"/>
      <c r="E808" s="6"/>
      <c r="F808" s="6"/>
      <c r="G808" s="6"/>
      <c r="H808" s="83"/>
      <c r="I808" s="83"/>
      <c r="J808" s="83"/>
      <c r="K808" s="83"/>
      <c r="L808" s="83"/>
      <c r="M808" s="6"/>
      <c r="O808"/>
      <c r="P808"/>
      <c r="Q808" s="5"/>
    </row>
    <row r="809" spans="2:17" s="4" customFormat="1" x14ac:dyDescent="0.25">
      <c r="B809" s="27"/>
      <c r="E809" s="6"/>
      <c r="F809" s="6"/>
      <c r="G809" s="6"/>
      <c r="H809" s="83"/>
      <c r="I809" s="83"/>
      <c r="J809" s="83"/>
      <c r="K809" s="83"/>
      <c r="L809" s="83"/>
      <c r="M809" s="6"/>
      <c r="O809"/>
      <c r="P809"/>
      <c r="Q809" s="5"/>
    </row>
    <row r="810" spans="2:17" s="4" customFormat="1" x14ac:dyDescent="0.25">
      <c r="B810" s="27"/>
      <c r="E810" s="6"/>
      <c r="F810" s="6"/>
      <c r="G810" s="6"/>
      <c r="H810" s="83"/>
      <c r="I810" s="83"/>
      <c r="J810" s="83"/>
      <c r="K810" s="83"/>
      <c r="L810" s="83"/>
      <c r="M810" s="6"/>
      <c r="O810"/>
      <c r="P810"/>
      <c r="Q810" s="5"/>
    </row>
    <row r="811" spans="2:17" s="4" customFormat="1" x14ac:dyDescent="0.25">
      <c r="B811" s="27"/>
      <c r="E811" s="6"/>
      <c r="F811" s="6"/>
      <c r="G811" s="6"/>
      <c r="H811" s="83"/>
      <c r="I811" s="83"/>
      <c r="J811" s="83"/>
      <c r="K811" s="83"/>
      <c r="L811" s="83"/>
      <c r="M811" s="6"/>
      <c r="O811"/>
      <c r="P811"/>
      <c r="Q811" s="5"/>
    </row>
    <row r="812" spans="2:17" s="4" customFormat="1" x14ac:dyDescent="0.25">
      <c r="B812" s="27"/>
      <c r="E812" s="6"/>
      <c r="F812" s="6"/>
      <c r="G812" s="6"/>
      <c r="H812" s="83"/>
      <c r="I812" s="83"/>
      <c r="J812" s="83"/>
      <c r="K812" s="83"/>
      <c r="L812" s="83"/>
      <c r="M812" s="6"/>
      <c r="O812"/>
      <c r="P812"/>
      <c r="Q812" s="5"/>
    </row>
    <row r="813" spans="2:17" s="4" customFormat="1" x14ac:dyDescent="0.25">
      <c r="B813" s="27"/>
      <c r="E813" s="6"/>
      <c r="F813" s="6"/>
      <c r="G813" s="6"/>
      <c r="H813" s="83"/>
      <c r="I813" s="83"/>
      <c r="J813" s="83"/>
      <c r="K813" s="83"/>
      <c r="L813" s="83"/>
      <c r="M813" s="6"/>
      <c r="O813"/>
      <c r="P813"/>
      <c r="Q813" s="5"/>
    </row>
    <row r="814" spans="2:17" s="4" customFormat="1" x14ac:dyDescent="0.25">
      <c r="B814" s="27"/>
      <c r="E814" s="6"/>
      <c r="F814" s="6"/>
      <c r="G814" s="6"/>
      <c r="H814" s="83"/>
      <c r="I814" s="83"/>
      <c r="J814" s="83"/>
      <c r="K814" s="83"/>
      <c r="L814" s="83"/>
      <c r="M814" s="6"/>
      <c r="O814"/>
      <c r="P814"/>
      <c r="Q814" s="5"/>
    </row>
    <row r="815" spans="2:17" s="4" customFormat="1" x14ac:dyDescent="0.25">
      <c r="B815" s="27"/>
      <c r="E815" s="6"/>
      <c r="F815" s="6"/>
      <c r="G815" s="6"/>
      <c r="H815" s="83"/>
      <c r="I815" s="83"/>
      <c r="J815" s="83"/>
      <c r="K815" s="83"/>
      <c r="L815" s="83"/>
      <c r="M815" s="6"/>
      <c r="O815"/>
      <c r="P815"/>
      <c r="Q815" s="5"/>
    </row>
    <row r="816" spans="2:17" s="4" customFormat="1" x14ac:dyDescent="0.25">
      <c r="B816" s="27"/>
      <c r="E816" s="6"/>
      <c r="F816" s="6"/>
      <c r="G816" s="6"/>
      <c r="H816" s="83"/>
      <c r="I816" s="83"/>
      <c r="J816" s="83"/>
      <c r="K816" s="83"/>
      <c r="L816" s="83"/>
      <c r="M816" s="6"/>
      <c r="O816"/>
      <c r="P816"/>
      <c r="Q816" s="5"/>
    </row>
    <row r="817" spans="2:17" s="4" customFormat="1" x14ac:dyDescent="0.25">
      <c r="B817" s="27"/>
      <c r="E817" s="6"/>
      <c r="F817" s="6"/>
      <c r="G817" s="6"/>
      <c r="H817" s="83"/>
      <c r="I817" s="83"/>
      <c r="J817" s="83"/>
      <c r="K817" s="83"/>
      <c r="L817" s="83"/>
      <c r="M817" s="6"/>
      <c r="O817"/>
      <c r="P817"/>
      <c r="Q817" s="5"/>
    </row>
    <row r="818" spans="2:17" s="4" customFormat="1" x14ac:dyDescent="0.25">
      <c r="B818" s="27"/>
      <c r="E818" s="6"/>
      <c r="F818" s="6"/>
      <c r="G818" s="6"/>
      <c r="H818" s="83"/>
      <c r="I818" s="83"/>
      <c r="J818" s="83"/>
      <c r="K818" s="83"/>
      <c r="L818" s="83"/>
      <c r="M818" s="6"/>
      <c r="O818"/>
      <c r="P818"/>
      <c r="Q818" s="5"/>
    </row>
    <row r="819" spans="2:17" s="4" customFormat="1" x14ac:dyDescent="0.25">
      <c r="B819" s="27"/>
      <c r="E819" s="6"/>
      <c r="F819" s="6"/>
      <c r="G819" s="6"/>
      <c r="H819" s="83"/>
      <c r="I819" s="83"/>
      <c r="J819" s="83"/>
      <c r="K819" s="83"/>
      <c r="L819" s="83"/>
      <c r="M819" s="6"/>
      <c r="O819"/>
      <c r="P819"/>
      <c r="Q819" s="5"/>
    </row>
    <row r="820" spans="2:17" s="4" customFormat="1" x14ac:dyDescent="0.25">
      <c r="B820" s="27"/>
      <c r="E820" s="6"/>
      <c r="F820" s="6"/>
      <c r="G820" s="6"/>
      <c r="H820" s="83"/>
      <c r="I820" s="83"/>
      <c r="J820" s="83"/>
      <c r="K820" s="83"/>
      <c r="L820" s="83"/>
      <c r="M820" s="6"/>
      <c r="O820"/>
      <c r="P820"/>
      <c r="Q820" s="5"/>
    </row>
    <row r="821" spans="2:17" s="4" customFormat="1" x14ac:dyDescent="0.25">
      <c r="B821" s="27"/>
      <c r="E821" s="6"/>
      <c r="F821" s="6"/>
      <c r="G821" s="6"/>
      <c r="H821" s="83"/>
      <c r="I821" s="83"/>
      <c r="J821" s="83"/>
      <c r="K821" s="83"/>
      <c r="L821" s="83"/>
      <c r="M821" s="6"/>
      <c r="O821"/>
      <c r="P821"/>
      <c r="Q821" s="5"/>
    </row>
    <row r="822" spans="2:17" s="4" customFormat="1" x14ac:dyDescent="0.25">
      <c r="B822" s="27"/>
      <c r="E822" s="6"/>
      <c r="F822" s="6"/>
      <c r="G822" s="6"/>
      <c r="H822" s="83"/>
      <c r="I822" s="83"/>
      <c r="J822" s="83"/>
      <c r="K822" s="83"/>
      <c r="L822" s="83"/>
      <c r="M822" s="6"/>
      <c r="O822"/>
      <c r="P822"/>
      <c r="Q822" s="5"/>
    </row>
    <row r="823" spans="2:17" s="4" customFormat="1" x14ac:dyDescent="0.25">
      <c r="B823" s="27"/>
      <c r="E823" s="6"/>
      <c r="F823" s="6"/>
      <c r="G823" s="6"/>
      <c r="H823" s="83"/>
      <c r="I823" s="83"/>
      <c r="J823" s="83"/>
      <c r="K823" s="83"/>
      <c r="L823" s="83"/>
      <c r="M823" s="6"/>
      <c r="O823"/>
      <c r="P823"/>
      <c r="Q823" s="5"/>
    </row>
    <row r="824" spans="2:17" s="4" customFormat="1" x14ac:dyDescent="0.25">
      <c r="B824" s="27"/>
      <c r="E824" s="6"/>
      <c r="F824" s="6"/>
      <c r="G824" s="6"/>
      <c r="H824" s="83"/>
      <c r="I824" s="83"/>
      <c r="J824" s="83"/>
      <c r="K824" s="83"/>
      <c r="L824" s="83"/>
      <c r="M824" s="6"/>
      <c r="O824"/>
      <c r="P824"/>
      <c r="Q824" s="5"/>
    </row>
    <row r="825" spans="2:17" s="4" customFormat="1" x14ac:dyDescent="0.25">
      <c r="B825" s="27"/>
      <c r="E825" s="6"/>
      <c r="F825" s="6"/>
      <c r="G825" s="6"/>
      <c r="H825" s="83"/>
      <c r="I825" s="83"/>
      <c r="J825" s="83"/>
      <c r="K825" s="83"/>
      <c r="L825" s="83"/>
      <c r="M825" s="6"/>
      <c r="O825"/>
      <c r="P825"/>
      <c r="Q825" s="5"/>
    </row>
    <row r="826" spans="2:17" s="4" customFormat="1" x14ac:dyDescent="0.25">
      <c r="B826" s="27"/>
      <c r="E826" s="6"/>
      <c r="F826" s="6"/>
      <c r="G826" s="6"/>
      <c r="H826" s="83"/>
      <c r="I826" s="83"/>
      <c r="J826" s="83"/>
      <c r="K826" s="83"/>
      <c r="L826" s="83"/>
      <c r="M826" s="6"/>
      <c r="O826"/>
      <c r="P826"/>
      <c r="Q826" s="5"/>
    </row>
    <row r="827" spans="2:17" s="4" customFormat="1" x14ac:dyDescent="0.25">
      <c r="B827" s="27"/>
      <c r="E827" s="6"/>
      <c r="F827" s="6"/>
      <c r="G827" s="6"/>
      <c r="H827" s="83"/>
      <c r="I827" s="83"/>
      <c r="J827" s="83"/>
      <c r="K827" s="83"/>
      <c r="L827" s="83"/>
      <c r="M827" s="6"/>
      <c r="O827"/>
      <c r="P827"/>
      <c r="Q827" s="5"/>
    </row>
    <row r="828" spans="2:17" s="4" customFormat="1" x14ac:dyDescent="0.25">
      <c r="B828" s="27"/>
      <c r="E828" s="6"/>
      <c r="F828" s="6"/>
      <c r="G828" s="6"/>
      <c r="H828" s="83"/>
      <c r="I828" s="83"/>
      <c r="J828" s="83"/>
      <c r="K828" s="83"/>
      <c r="L828" s="83"/>
      <c r="M828" s="6"/>
      <c r="O828"/>
      <c r="P828"/>
      <c r="Q828" s="5"/>
    </row>
    <row r="829" spans="2:17" s="4" customFormat="1" x14ac:dyDescent="0.25">
      <c r="B829" s="27"/>
      <c r="E829" s="6"/>
      <c r="F829" s="6"/>
      <c r="G829" s="6"/>
      <c r="H829" s="83"/>
      <c r="I829" s="83"/>
      <c r="J829" s="83"/>
      <c r="K829" s="83"/>
      <c r="L829" s="83"/>
      <c r="M829" s="6"/>
      <c r="O829"/>
      <c r="P829"/>
      <c r="Q829" s="5"/>
    </row>
    <row r="830" spans="2:17" s="4" customFormat="1" x14ac:dyDescent="0.25">
      <c r="B830" s="27"/>
      <c r="E830" s="6"/>
      <c r="F830" s="6"/>
      <c r="G830" s="6"/>
      <c r="H830" s="83"/>
      <c r="I830" s="83"/>
      <c r="J830" s="83"/>
      <c r="K830" s="83"/>
      <c r="L830" s="83"/>
      <c r="M830" s="6"/>
      <c r="O830"/>
      <c r="P830"/>
      <c r="Q830" s="5"/>
    </row>
    <row r="831" spans="2:17" s="4" customFormat="1" x14ac:dyDescent="0.25">
      <c r="B831" s="27"/>
      <c r="E831" s="6"/>
      <c r="F831" s="6"/>
      <c r="G831" s="6"/>
      <c r="H831" s="83"/>
      <c r="I831" s="83"/>
      <c r="J831" s="83"/>
      <c r="K831" s="83"/>
      <c r="L831" s="83"/>
      <c r="M831" s="6"/>
      <c r="O831"/>
      <c r="P831"/>
      <c r="Q831" s="5"/>
    </row>
    <row r="832" spans="2:17" s="4" customFormat="1" x14ac:dyDescent="0.25">
      <c r="B832" s="27"/>
      <c r="E832" s="6"/>
      <c r="F832" s="6"/>
      <c r="G832" s="6"/>
      <c r="H832" s="83"/>
      <c r="I832" s="83"/>
      <c r="J832" s="83"/>
      <c r="K832" s="83"/>
      <c r="L832" s="83"/>
      <c r="M832" s="6"/>
      <c r="O832"/>
      <c r="P832"/>
      <c r="Q832" s="5"/>
    </row>
    <row r="833" spans="2:17" s="4" customFormat="1" x14ac:dyDescent="0.25">
      <c r="B833" s="27"/>
      <c r="E833" s="6"/>
      <c r="F833" s="6"/>
      <c r="G833" s="6"/>
      <c r="H833" s="83"/>
      <c r="I833" s="83"/>
      <c r="J833" s="83"/>
      <c r="K833" s="83"/>
      <c r="L833" s="83"/>
      <c r="M833" s="6"/>
      <c r="O833"/>
      <c r="P833"/>
      <c r="Q833" s="5"/>
    </row>
    <row r="834" spans="2:17" s="4" customFormat="1" x14ac:dyDescent="0.25">
      <c r="B834" s="27"/>
      <c r="E834" s="6"/>
      <c r="F834" s="6"/>
      <c r="G834" s="6"/>
      <c r="H834" s="83"/>
      <c r="I834" s="83"/>
      <c r="J834" s="83"/>
      <c r="K834" s="83"/>
      <c r="L834" s="83"/>
      <c r="M834" s="6"/>
      <c r="O834"/>
      <c r="P834"/>
      <c r="Q834" s="5"/>
    </row>
    <row r="835" spans="2:17" s="4" customFormat="1" x14ac:dyDescent="0.25">
      <c r="B835" s="27"/>
      <c r="E835" s="6"/>
      <c r="F835" s="6"/>
      <c r="G835" s="6"/>
      <c r="H835" s="83"/>
      <c r="I835" s="83"/>
      <c r="J835" s="83"/>
      <c r="K835" s="83"/>
      <c r="L835" s="83"/>
      <c r="M835" s="6"/>
      <c r="O835"/>
      <c r="P835"/>
      <c r="Q835" s="5"/>
    </row>
    <row r="836" spans="2:17" s="4" customFormat="1" x14ac:dyDescent="0.25">
      <c r="B836" s="27"/>
      <c r="E836" s="6"/>
      <c r="F836" s="6"/>
      <c r="G836" s="6"/>
      <c r="H836" s="83"/>
      <c r="I836" s="83"/>
      <c r="J836" s="83"/>
      <c r="K836" s="83"/>
      <c r="L836" s="83"/>
      <c r="M836" s="6"/>
      <c r="O836"/>
      <c r="P836"/>
      <c r="Q836" s="5"/>
    </row>
    <row r="837" spans="2:17" s="4" customFormat="1" x14ac:dyDescent="0.25">
      <c r="B837" s="27"/>
      <c r="E837" s="6"/>
      <c r="F837" s="6"/>
      <c r="G837" s="6"/>
      <c r="H837" s="83"/>
      <c r="I837" s="83"/>
      <c r="J837" s="83"/>
      <c r="K837" s="83"/>
      <c r="L837" s="83"/>
      <c r="M837" s="6"/>
      <c r="O837"/>
      <c r="P837"/>
      <c r="Q837" s="5"/>
    </row>
    <row r="838" spans="2:17" s="4" customFormat="1" x14ac:dyDescent="0.25">
      <c r="B838" s="27"/>
      <c r="E838" s="6"/>
      <c r="F838" s="6"/>
      <c r="G838" s="6"/>
      <c r="H838" s="83"/>
      <c r="I838" s="83"/>
      <c r="J838" s="83"/>
      <c r="K838" s="83"/>
      <c r="L838" s="83"/>
      <c r="M838" s="6"/>
      <c r="O838"/>
      <c r="P838"/>
      <c r="Q838" s="5"/>
    </row>
    <row r="839" spans="2:17" s="4" customFormat="1" x14ac:dyDescent="0.25">
      <c r="B839" s="27"/>
      <c r="E839" s="6"/>
      <c r="F839" s="6"/>
      <c r="G839" s="6"/>
      <c r="H839" s="83"/>
      <c r="I839" s="83"/>
      <c r="J839" s="83"/>
      <c r="K839" s="83"/>
      <c r="L839" s="83"/>
      <c r="M839" s="6"/>
      <c r="O839"/>
      <c r="P839"/>
      <c r="Q839" s="5"/>
    </row>
    <row r="840" spans="2:17" s="4" customFormat="1" x14ac:dyDescent="0.25">
      <c r="B840" s="27"/>
      <c r="E840" s="6"/>
      <c r="F840" s="6"/>
      <c r="G840" s="6"/>
      <c r="H840" s="83"/>
      <c r="I840" s="83"/>
      <c r="J840" s="83"/>
      <c r="K840" s="83"/>
      <c r="L840" s="83"/>
      <c r="M840" s="6"/>
      <c r="O840"/>
      <c r="P840"/>
      <c r="Q840" s="5"/>
    </row>
    <row r="841" spans="2:17" s="4" customFormat="1" x14ac:dyDescent="0.25">
      <c r="B841" s="27"/>
      <c r="E841" s="6"/>
      <c r="F841" s="6"/>
      <c r="G841" s="6"/>
      <c r="H841" s="83"/>
      <c r="I841" s="83"/>
      <c r="J841" s="83"/>
      <c r="K841" s="83"/>
      <c r="L841" s="83"/>
      <c r="M841" s="6"/>
      <c r="O841"/>
      <c r="P841"/>
      <c r="Q841" s="5"/>
    </row>
    <row r="842" spans="2:17" s="4" customFormat="1" x14ac:dyDescent="0.25">
      <c r="B842" s="27"/>
      <c r="E842" s="6"/>
      <c r="F842" s="6"/>
      <c r="G842" s="6"/>
      <c r="H842" s="83"/>
      <c r="I842" s="83"/>
      <c r="J842" s="83"/>
      <c r="K842" s="83"/>
      <c r="L842" s="83"/>
      <c r="M842" s="6"/>
      <c r="O842"/>
      <c r="P842"/>
      <c r="Q842" s="5"/>
    </row>
    <row r="843" spans="2:17" s="4" customFormat="1" x14ac:dyDescent="0.25">
      <c r="B843" s="27"/>
      <c r="E843" s="6"/>
      <c r="F843" s="6"/>
      <c r="G843" s="6"/>
      <c r="H843" s="83"/>
      <c r="I843" s="83"/>
      <c r="J843" s="83"/>
      <c r="K843" s="83"/>
      <c r="L843" s="83"/>
      <c r="M843" s="6"/>
      <c r="O843"/>
      <c r="P843"/>
      <c r="Q843" s="5"/>
    </row>
    <row r="844" spans="2:17" s="4" customFormat="1" x14ac:dyDescent="0.25">
      <c r="B844" s="27"/>
      <c r="E844" s="6"/>
      <c r="F844" s="6"/>
      <c r="G844" s="6"/>
      <c r="H844" s="83"/>
      <c r="I844" s="83"/>
      <c r="J844" s="83"/>
      <c r="K844" s="83"/>
      <c r="L844" s="83"/>
      <c r="M844" s="6"/>
      <c r="O844"/>
      <c r="P844"/>
      <c r="Q844" s="5"/>
    </row>
    <row r="845" spans="2:17" s="4" customFormat="1" x14ac:dyDescent="0.25">
      <c r="B845" s="27"/>
      <c r="E845" s="6"/>
      <c r="F845" s="6"/>
      <c r="G845" s="6"/>
      <c r="H845" s="83"/>
      <c r="I845" s="83"/>
      <c r="J845" s="83"/>
      <c r="K845" s="83"/>
      <c r="L845" s="83"/>
      <c r="M845" s="6"/>
      <c r="O845"/>
      <c r="P845"/>
      <c r="Q845" s="5"/>
    </row>
    <row r="846" spans="2:17" s="4" customFormat="1" x14ac:dyDescent="0.25">
      <c r="B846" s="27"/>
      <c r="E846" s="6"/>
      <c r="F846" s="6"/>
      <c r="G846" s="6"/>
      <c r="H846" s="83"/>
      <c r="I846" s="83"/>
      <c r="J846" s="83"/>
      <c r="K846" s="83"/>
      <c r="L846" s="83"/>
      <c r="M846" s="6"/>
      <c r="O846"/>
      <c r="P846"/>
      <c r="Q846" s="5"/>
    </row>
    <row r="847" spans="2:17" s="4" customFormat="1" x14ac:dyDescent="0.25">
      <c r="B847" s="27"/>
      <c r="E847" s="6"/>
      <c r="F847" s="6"/>
      <c r="G847" s="6"/>
      <c r="H847" s="83"/>
      <c r="I847" s="83"/>
      <c r="J847" s="83"/>
      <c r="K847" s="83"/>
      <c r="L847" s="83"/>
      <c r="M847" s="6"/>
      <c r="O847"/>
      <c r="P847"/>
      <c r="Q847" s="5"/>
    </row>
    <row r="848" spans="2:17" s="4" customFormat="1" x14ac:dyDescent="0.25">
      <c r="B848" s="27"/>
      <c r="E848" s="6"/>
      <c r="F848" s="6"/>
      <c r="G848" s="6"/>
      <c r="H848" s="83"/>
      <c r="I848" s="83"/>
      <c r="J848" s="83"/>
      <c r="K848" s="83"/>
      <c r="L848" s="83"/>
      <c r="M848" s="6"/>
      <c r="O848"/>
      <c r="P848"/>
      <c r="Q848" s="5"/>
    </row>
    <row r="849" spans="2:17" s="4" customFormat="1" x14ac:dyDescent="0.25">
      <c r="B849" s="27"/>
      <c r="E849" s="6"/>
      <c r="F849" s="6"/>
      <c r="G849" s="6"/>
      <c r="H849" s="83"/>
      <c r="I849" s="83"/>
      <c r="J849" s="83"/>
      <c r="K849" s="83"/>
      <c r="L849" s="83"/>
      <c r="M849" s="6"/>
      <c r="O849"/>
      <c r="P849"/>
      <c r="Q849" s="5"/>
    </row>
    <row r="850" spans="2:17" s="4" customFormat="1" x14ac:dyDescent="0.25">
      <c r="B850" s="27"/>
      <c r="E850" s="6"/>
      <c r="F850" s="6"/>
      <c r="G850" s="6"/>
      <c r="H850" s="83"/>
      <c r="I850" s="83"/>
      <c r="J850" s="83"/>
      <c r="K850" s="83"/>
      <c r="L850" s="83"/>
      <c r="M850" s="6"/>
      <c r="O850"/>
      <c r="P850"/>
      <c r="Q850" s="5"/>
    </row>
    <row r="851" spans="2:17" s="4" customFormat="1" x14ac:dyDescent="0.25">
      <c r="B851" s="27"/>
      <c r="E851" s="6"/>
      <c r="F851" s="6"/>
      <c r="G851" s="6"/>
      <c r="H851" s="83"/>
      <c r="I851" s="83"/>
      <c r="J851" s="83"/>
      <c r="K851" s="83"/>
      <c r="L851" s="83"/>
      <c r="M851" s="6"/>
      <c r="O851"/>
      <c r="P851"/>
      <c r="Q851" s="5"/>
    </row>
    <row r="852" spans="2:17" s="4" customFormat="1" x14ac:dyDescent="0.25">
      <c r="B852" s="27"/>
      <c r="E852" s="6"/>
      <c r="F852" s="6"/>
      <c r="G852" s="6"/>
      <c r="H852" s="83"/>
      <c r="I852" s="83"/>
      <c r="J852" s="83"/>
      <c r="K852" s="83"/>
      <c r="L852" s="83"/>
      <c r="M852" s="6"/>
      <c r="O852"/>
      <c r="P852"/>
      <c r="Q852" s="5"/>
    </row>
    <row r="853" spans="2:17" s="4" customFormat="1" x14ac:dyDescent="0.25">
      <c r="B853" s="27"/>
      <c r="E853" s="6"/>
      <c r="F853" s="6"/>
      <c r="G853" s="6"/>
      <c r="H853" s="83"/>
      <c r="I853" s="83"/>
      <c r="J853" s="83"/>
      <c r="K853" s="83"/>
      <c r="L853" s="83"/>
      <c r="M853" s="6"/>
      <c r="O853"/>
      <c r="P853"/>
      <c r="Q853" s="5"/>
    </row>
    <row r="854" spans="2:17" s="4" customFormat="1" x14ac:dyDescent="0.25">
      <c r="B854" s="27"/>
      <c r="E854" s="6"/>
      <c r="F854" s="6"/>
      <c r="G854" s="6"/>
      <c r="H854" s="83"/>
      <c r="I854" s="83"/>
      <c r="J854" s="83"/>
      <c r="K854" s="83"/>
      <c r="L854" s="83"/>
      <c r="M854" s="6"/>
      <c r="O854"/>
      <c r="P854"/>
      <c r="Q854" s="5"/>
    </row>
    <row r="855" spans="2:17" s="4" customFormat="1" x14ac:dyDescent="0.25">
      <c r="B855" s="27"/>
      <c r="E855" s="6"/>
      <c r="F855" s="6"/>
      <c r="G855" s="6"/>
      <c r="H855" s="83"/>
      <c r="I855" s="83"/>
      <c r="J855" s="83"/>
      <c r="K855" s="83"/>
      <c r="L855" s="83"/>
      <c r="M855" s="6"/>
      <c r="O855"/>
      <c r="P855"/>
      <c r="Q855" s="5"/>
    </row>
    <row r="856" spans="2:17" s="4" customFormat="1" x14ac:dyDescent="0.25">
      <c r="B856" s="27"/>
      <c r="E856" s="6"/>
      <c r="F856" s="6"/>
      <c r="G856" s="6"/>
      <c r="H856" s="83"/>
      <c r="I856" s="83"/>
      <c r="J856" s="83"/>
      <c r="K856" s="83"/>
      <c r="L856" s="83"/>
      <c r="M856" s="6"/>
      <c r="O856"/>
      <c r="P856"/>
      <c r="Q856" s="5"/>
    </row>
    <row r="857" spans="2:17" s="4" customFormat="1" x14ac:dyDescent="0.25">
      <c r="B857" s="27"/>
      <c r="E857" s="6"/>
      <c r="F857" s="6"/>
      <c r="G857" s="6"/>
      <c r="H857" s="83"/>
      <c r="I857" s="83"/>
      <c r="J857" s="83"/>
      <c r="K857" s="83"/>
      <c r="L857" s="83"/>
      <c r="M857" s="6"/>
      <c r="O857"/>
      <c r="P857"/>
      <c r="Q857" s="5"/>
    </row>
    <row r="858" spans="2:17" s="4" customFormat="1" x14ac:dyDescent="0.25">
      <c r="B858" s="27"/>
      <c r="E858" s="6"/>
      <c r="F858" s="6"/>
      <c r="G858" s="6"/>
      <c r="H858" s="83"/>
      <c r="I858" s="83"/>
      <c r="J858" s="83"/>
      <c r="K858" s="83"/>
      <c r="L858" s="83"/>
      <c r="M858" s="6"/>
      <c r="O858"/>
      <c r="P858"/>
      <c r="Q858" s="5"/>
    </row>
    <row r="859" spans="2:17" s="4" customFormat="1" x14ac:dyDescent="0.25">
      <c r="B859" s="27"/>
      <c r="E859" s="6"/>
      <c r="F859" s="6"/>
      <c r="G859" s="6"/>
      <c r="H859" s="83"/>
      <c r="I859" s="83"/>
      <c r="J859" s="83"/>
      <c r="K859" s="83"/>
      <c r="L859" s="83"/>
      <c r="M859" s="6"/>
      <c r="O859"/>
      <c r="P859"/>
      <c r="Q859" s="5"/>
    </row>
    <row r="860" spans="2:17" s="4" customFormat="1" x14ac:dyDescent="0.25">
      <c r="B860" s="27"/>
      <c r="E860" s="6"/>
      <c r="F860" s="6"/>
      <c r="G860" s="6"/>
      <c r="H860" s="83"/>
      <c r="I860" s="83"/>
      <c r="J860" s="83"/>
      <c r="K860" s="83"/>
      <c r="L860" s="83"/>
      <c r="M860" s="6"/>
      <c r="O860"/>
      <c r="P860"/>
      <c r="Q860" s="5"/>
    </row>
    <row r="861" spans="2:17" s="4" customFormat="1" x14ac:dyDescent="0.25">
      <c r="B861" s="27"/>
      <c r="E861" s="6"/>
      <c r="F861" s="6"/>
      <c r="G861" s="6"/>
      <c r="H861" s="83"/>
      <c r="I861" s="83"/>
      <c r="J861" s="83"/>
      <c r="K861" s="83"/>
      <c r="L861" s="83"/>
      <c r="M861" s="6"/>
      <c r="O861"/>
      <c r="P861"/>
      <c r="Q861" s="5"/>
    </row>
    <row r="862" spans="2:17" s="4" customFormat="1" x14ac:dyDescent="0.25">
      <c r="B862" s="27"/>
      <c r="E862" s="6"/>
      <c r="F862" s="6"/>
      <c r="G862" s="6"/>
      <c r="H862" s="83"/>
      <c r="I862" s="83"/>
      <c r="J862" s="83"/>
      <c r="K862" s="83"/>
      <c r="L862" s="83"/>
      <c r="M862" s="6"/>
      <c r="O862"/>
      <c r="P862"/>
      <c r="Q862" s="5"/>
    </row>
    <row r="863" spans="2:17" s="4" customFormat="1" x14ac:dyDescent="0.25">
      <c r="B863" s="27"/>
      <c r="E863" s="6"/>
      <c r="F863" s="6"/>
      <c r="G863" s="6"/>
      <c r="H863" s="83"/>
      <c r="I863" s="83"/>
      <c r="J863" s="83"/>
      <c r="K863" s="83"/>
      <c r="L863" s="83"/>
      <c r="M863" s="6"/>
      <c r="O863"/>
      <c r="P863"/>
      <c r="Q863" s="5"/>
    </row>
    <row r="864" spans="2:17" s="4" customFormat="1" x14ac:dyDescent="0.25">
      <c r="B864" s="27"/>
      <c r="E864" s="6"/>
      <c r="F864" s="6"/>
      <c r="G864" s="6"/>
      <c r="H864" s="83"/>
      <c r="I864" s="83"/>
      <c r="J864" s="83"/>
      <c r="K864" s="83"/>
      <c r="L864" s="83"/>
      <c r="M864" s="6"/>
      <c r="O864"/>
      <c r="P864"/>
      <c r="Q864" s="5"/>
    </row>
    <row r="865" spans="2:17" s="4" customFormat="1" x14ac:dyDescent="0.25">
      <c r="B865" s="27"/>
      <c r="E865" s="6"/>
      <c r="F865" s="6"/>
      <c r="G865" s="6"/>
      <c r="H865" s="83"/>
      <c r="I865" s="83"/>
      <c r="J865" s="83"/>
      <c r="K865" s="83"/>
      <c r="L865" s="83"/>
      <c r="M865" s="6"/>
      <c r="O865"/>
      <c r="P865"/>
      <c r="Q865" s="5"/>
    </row>
    <row r="866" spans="2:17" s="4" customFormat="1" x14ac:dyDescent="0.25">
      <c r="B866" s="27"/>
      <c r="E866" s="6"/>
      <c r="F866" s="6"/>
      <c r="G866" s="6"/>
      <c r="H866" s="83"/>
      <c r="I866" s="83"/>
      <c r="J866" s="83"/>
      <c r="K866" s="83"/>
      <c r="L866" s="83"/>
      <c r="M866" s="6"/>
      <c r="O866"/>
      <c r="P866"/>
      <c r="Q866" s="5"/>
    </row>
    <row r="867" spans="2:17" s="4" customFormat="1" x14ac:dyDescent="0.25">
      <c r="B867" s="27"/>
      <c r="E867" s="6"/>
      <c r="F867" s="6"/>
      <c r="G867" s="6"/>
      <c r="H867" s="83"/>
      <c r="I867" s="83"/>
      <c r="J867" s="83"/>
      <c r="K867" s="83"/>
      <c r="L867" s="83"/>
      <c r="M867" s="6"/>
      <c r="O867"/>
      <c r="P867"/>
      <c r="Q867" s="5"/>
    </row>
    <row r="868" spans="2:17" s="4" customFormat="1" x14ac:dyDescent="0.25">
      <c r="B868" s="27"/>
      <c r="E868" s="6"/>
      <c r="F868" s="6"/>
      <c r="G868" s="6"/>
      <c r="H868" s="83"/>
      <c r="I868" s="83"/>
      <c r="J868" s="83"/>
      <c r="K868" s="83"/>
      <c r="L868" s="83"/>
      <c r="M868" s="6"/>
      <c r="O868"/>
      <c r="P868"/>
      <c r="Q868" s="5"/>
    </row>
    <row r="869" spans="2:17" s="4" customFormat="1" x14ac:dyDescent="0.25">
      <c r="B869" s="27"/>
      <c r="E869" s="6"/>
      <c r="F869" s="6"/>
      <c r="G869" s="6"/>
      <c r="H869" s="83"/>
      <c r="I869" s="83"/>
      <c r="J869" s="83"/>
      <c r="K869" s="83"/>
      <c r="L869" s="83"/>
      <c r="M869" s="6"/>
      <c r="O869"/>
      <c r="P869"/>
      <c r="Q869" s="5"/>
    </row>
    <row r="870" spans="2:17" s="4" customFormat="1" x14ac:dyDescent="0.25">
      <c r="B870" s="27"/>
      <c r="E870" s="6"/>
      <c r="F870" s="6"/>
      <c r="G870" s="6"/>
      <c r="H870" s="83"/>
      <c r="I870" s="83"/>
      <c r="J870" s="83"/>
      <c r="K870" s="83"/>
      <c r="L870" s="83"/>
      <c r="M870" s="6"/>
      <c r="O870"/>
      <c r="P870"/>
      <c r="Q870" s="5"/>
    </row>
    <row r="871" spans="2:17" s="4" customFormat="1" x14ac:dyDescent="0.25">
      <c r="B871" s="27"/>
      <c r="E871" s="6"/>
      <c r="F871" s="6"/>
      <c r="G871" s="6"/>
      <c r="H871" s="83"/>
      <c r="I871" s="83"/>
      <c r="J871" s="83"/>
      <c r="K871" s="83"/>
      <c r="L871" s="83"/>
      <c r="M871" s="6"/>
      <c r="O871"/>
      <c r="P871"/>
      <c r="Q871" s="5"/>
    </row>
    <row r="872" spans="2:17" s="4" customFormat="1" x14ac:dyDescent="0.25">
      <c r="B872" s="27"/>
      <c r="E872" s="6"/>
      <c r="F872" s="6"/>
      <c r="G872" s="6"/>
      <c r="H872" s="83"/>
      <c r="I872" s="83"/>
      <c r="J872" s="83"/>
      <c r="K872" s="83"/>
      <c r="L872" s="83"/>
      <c r="M872" s="6"/>
      <c r="O872"/>
      <c r="P872"/>
      <c r="Q872" s="5"/>
    </row>
    <row r="873" spans="2:17" s="4" customFormat="1" x14ac:dyDescent="0.25">
      <c r="B873" s="27"/>
      <c r="E873" s="6"/>
      <c r="F873" s="6"/>
      <c r="G873" s="6"/>
      <c r="H873" s="83"/>
      <c r="I873" s="83"/>
      <c r="J873" s="83"/>
      <c r="K873" s="83"/>
      <c r="L873" s="83"/>
      <c r="M873" s="6"/>
      <c r="O873"/>
      <c r="P873"/>
      <c r="Q873" s="5"/>
    </row>
    <row r="874" spans="2:17" s="4" customFormat="1" x14ac:dyDescent="0.25">
      <c r="B874" s="27"/>
      <c r="E874" s="6"/>
      <c r="F874" s="6"/>
      <c r="G874" s="6"/>
      <c r="H874" s="83"/>
      <c r="I874" s="83"/>
      <c r="J874" s="83"/>
      <c r="K874" s="83"/>
      <c r="L874" s="83"/>
      <c r="M874" s="6"/>
      <c r="O874"/>
      <c r="P874"/>
      <c r="Q874" s="5"/>
    </row>
    <row r="875" spans="2:17" s="4" customFormat="1" x14ac:dyDescent="0.25">
      <c r="B875" s="27"/>
      <c r="E875" s="6"/>
      <c r="F875" s="6"/>
      <c r="G875" s="6"/>
      <c r="H875" s="83"/>
      <c r="I875" s="83"/>
      <c r="J875" s="83"/>
      <c r="K875" s="83"/>
      <c r="L875" s="83"/>
      <c r="M875" s="6"/>
      <c r="O875"/>
      <c r="P875"/>
      <c r="Q875" s="5"/>
    </row>
    <row r="876" spans="2:17" s="4" customFormat="1" x14ac:dyDescent="0.25">
      <c r="B876" s="27"/>
      <c r="E876" s="6"/>
      <c r="F876" s="6"/>
      <c r="G876" s="6"/>
      <c r="H876" s="83"/>
      <c r="I876" s="83"/>
      <c r="J876" s="83"/>
      <c r="K876" s="83"/>
      <c r="L876" s="83"/>
      <c r="M876" s="6"/>
      <c r="O876"/>
      <c r="P876"/>
      <c r="Q876" s="5"/>
    </row>
    <row r="877" spans="2:17" s="4" customFormat="1" x14ac:dyDescent="0.25">
      <c r="B877" s="27"/>
      <c r="E877" s="6"/>
      <c r="F877" s="6"/>
      <c r="G877" s="6"/>
      <c r="H877" s="83"/>
      <c r="I877" s="83"/>
      <c r="J877" s="83"/>
      <c r="K877" s="83"/>
      <c r="L877" s="83"/>
      <c r="M877" s="6"/>
      <c r="O877"/>
      <c r="P877"/>
      <c r="Q877" s="5"/>
    </row>
    <row r="878" spans="2:17" s="4" customFormat="1" x14ac:dyDescent="0.25">
      <c r="B878" s="27"/>
      <c r="E878" s="6"/>
      <c r="F878" s="6"/>
      <c r="G878" s="6"/>
      <c r="H878" s="83"/>
      <c r="I878" s="83"/>
      <c r="J878" s="83"/>
      <c r="K878" s="83"/>
      <c r="L878" s="83"/>
      <c r="M878" s="6"/>
      <c r="O878"/>
      <c r="P878"/>
      <c r="Q878" s="5"/>
    </row>
    <row r="879" spans="2:17" s="4" customFormat="1" x14ac:dyDescent="0.25">
      <c r="B879" s="27"/>
      <c r="E879" s="6"/>
      <c r="F879" s="6"/>
      <c r="G879" s="6"/>
      <c r="H879" s="83"/>
      <c r="I879" s="83"/>
      <c r="J879" s="83"/>
      <c r="K879" s="83"/>
      <c r="L879" s="83"/>
      <c r="M879" s="6"/>
      <c r="O879"/>
      <c r="P879"/>
      <c r="Q879" s="5"/>
    </row>
    <row r="880" spans="2:17" s="4" customFormat="1" x14ac:dyDescent="0.25">
      <c r="B880" s="27"/>
      <c r="E880" s="6"/>
      <c r="F880" s="6"/>
      <c r="G880" s="6"/>
      <c r="H880" s="83"/>
      <c r="I880" s="83"/>
      <c r="J880" s="83"/>
      <c r="K880" s="83"/>
      <c r="L880" s="83"/>
      <c r="M880" s="6"/>
      <c r="O880"/>
      <c r="P880"/>
      <c r="Q880" s="5"/>
    </row>
    <row r="881" spans="2:17" s="4" customFormat="1" x14ac:dyDescent="0.25">
      <c r="B881" s="27"/>
      <c r="E881" s="6"/>
      <c r="F881" s="6"/>
      <c r="G881" s="6"/>
      <c r="H881" s="83"/>
      <c r="I881" s="83"/>
      <c r="J881" s="83"/>
      <c r="K881" s="83"/>
      <c r="L881" s="83"/>
      <c r="M881" s="6"/>
      <c r="O881"/>
      <c r="P881"/>
      <c r="Q881" s="5"/>
    </row>
    <row r="882" spans="2:17" s="4" customFormat="1" x14ac:dyDescent="0.25">
      <c r="B882" s="27"/>
      <c r="E882" s="6"/>
      <c r="F882" s="6"/>
      <c r="G882" s="6"/>
      <c r="H882" s="83"/>
      <c r="I882" s="83"/>
      <c r="J882" s="83"/>
      <c r="K882" s="83"/>
      <c r="L882" s="83"/>
      <c r="M882" s="6"/>
      <c r="O882"/>
      <c r="P882"/>
      <c r="Q882" s="5"/>
    </row>
    <row r="883" spans="2:17" s="4" customFormat="1" x14ac:dyDescent="0.25">
      <c r="B883" s="27"/>
      <c r="E883" s="6"/>
      <c r="F883" s="6"/>
      <c r="G883" s="6"/>
      <c r="H883" s="83"/>
      <c r="I883" s="83"/>
      <c r="J883" s="83"/>
      <c r="K883" s="83"/>
      <c r="L883" s="83"/>
      <c r="M883" s="6"/>
      <c r="O883"/>
      <c r="P883"/>
      <c r="Q883" s="5"/>
    </row>
    <row r="884" spans="2:17" s="4" customFormat="1" x14ac:dyDescent="0.25">
      <c r="B884" s="27"/>
      <c r="E884" s="6"/>
      <c r="F884" s="6"/>
      <c r="G884" s="6"/>
      <c r="H884" s="83"/>
      <c r="I884" s="83"/>
      <c r="J884" s="83"/>
      <c r="K884" s="83"/>
      <c r="L884" s="83"/>
      <c r="M884" s="6"/>
      <c r="O884"/>
      <c r="P884"/>
      <c r="Q884" s="5"/>
    </row>
    <row r="885" spans="2:17" s="4" customFormat="1" x14ac:dyDescent="0.25">
      <c r="B885" s="27"/>
      <c r="E885" s="6"/>
      <c r="F885" s="6"/>
      <c r="G885" s="6"/>
      <c r="H885" s="83"/>
      <c r="I885" s="83"/>
      <c r="J885" s="83"/>
      <c r="K885" s="83"/>
      <c r="L885" s="83"/>
      <c r="M885" s="6"/>
      <c r="O885"/>
      <c r="P885"/>
      <c r="Q885" s="5"/>
    </row>
    <row r="886" spans="2:17" s="4" customFormat="1" x14ac:dyDescent="0.25">
      <c r="B886" s="27"/>
      <c r="E886" s="6"/>
      <c r="F886" s="6"/>
      <c r="G886" s="6"/>
      <c r="H886" s="83"/>
      <c r="I886" s="83"/>
      <c r="J886" s="83"/>
      <c r="K886" s="83"/>
      <c r="L886" s="83"/>
      <c r="M886" s="6"/>
      <c r="O886"/>
      <c r="P886"/>
      <c r="Q886" s="5"/>
    </row>
    <row r="887" spans="2:17" s="4" customFormat="1" x14ac:dyDescent="0.25">
      <c r="B887" s="27"/>
      <c r="E887" s="6"/>
      <c r="F887" s="6"/>
      <c r="G887" s="6"/>
      <c r="H887" s="83"/>
      <c r="I887" s="83"/>
      <c r="J887" s="83"/>
      <c r="K887" s="83"/>
      <c r="L887" s="83"/>
      <c r="M887" s="6"/>
      <c r="O887"/>
      <c r="P887"/>
      <c r="Q887" s="5"/>
    </row>
    <row r="888" spans="2:17" s="4" customFormat="1" x14ac:dyDescent="0.25">
      <c r="B888" s="27"/>
      <c r="E888" s="6"/>
      <c r="F888" s="6"/>
      <c r="G888" s="6"/>
      <c r="H888" s="83"/>
      <c r="I888" s="83"/>
      <c r="J888" s="83"/>
      <c r="K888" s="83"/>
      <c r="L888" s="83"/>
      <c r="M888" s="6"/>
      <c r="O888"/>
      <c r="P888"/>
      <c r="Q888" s="5"/>
    </row>
    <row r="889" spans="2:17" s="4" customFormat="1" x14ac:dyDescent="0.25">
      <c r="B889" s="27"/>
      <c r="E889" s="6"/>
      <c r="F889" s="6"/>
      <c r="G889" s="6"/>
      <c r="H889" s="83"/>
      <c r="I889" s="83"/>
      <c r="J889" s="83"/>
      <c r="K889" s="83"/>
      <c r="L889" s="83"/>
      <c r="M889" s="6"/>
      <c r="O889"/>
      <c r="P889"/>
      <c r="Q889" s="5"/>
    </row>
    <row r="890" spans="2:17" s="4" customFormat="1" x14ac:dyDescent="0.25">
      <c r="B890" s="27"/>
      <c r="E890" s="6"/>
      <c r="F890" s="6"/>
      <c r="G890" s="6"/>
      <c r="H890" s="83"/>
      <c r="I890" s="83"/>
      <c r="J890" s="83"/>
      <c r="K890" s="83"/>
      <c r="L890" s="83"/>
      <c r="M890" s="6"/>
      <c r="O890"/>
      <c r="P890"/>
      <c r="Q890" s="5"/>
    </row>
    <row r="891" spans="2:17" s="4" customFormat="1" x14ac:dyDescent="0.25">
      <c r="B891" s="27"/>
      <c r="E891" s="6"/>
      <c r="F891" s="6"/>
      <c r="G891" s="6"/>
      <c r="H891" s="83"/>
      <c r="I891" s="83"/>
      <c r="J891" s="83"/>
      <c r="K891" s="83"/>
      <c r="L891" s="83"/>
      <c r="M891" s="6"/>
      <c r="O891"/>
      <c r="P891"/>
      <c r="Q891" s="5"/>
    </row>
    <row r="892" spans="2:17" s="4" customFormat="1" x14ac:dyDescent="0.25">
      <c r="B892" s="27"/>
      <c r="E892" s="6"/>
      <c r="F892" s="6"/>
      <c r="G892" s="6"/>
      <c r="H892" s="83"/>
      <c r="I892" s="83"/>
      <c r="J892" s="83"/>
      <c r="K892" s="83"/>
      <c r="L892" s="83"/>
      <c r="M892" s="6"/>
      <c r="O892"/>
      <c r="P892"/>
      <c r="Q892" s="5"/>
    </row>
    <row r="893" spans="2:17" s="4" customFormat="1" x14ac:dyDescent="0.25">
      <c r="B893" s="27"/>
      <c r="E893" s="6"/>
      <c r="F893" s="6"/>
      <c r="G893" s="6"/>
      <c r="H893" s="83"/>
      <c r="I893" s="83"/>
      <c r="J893" s="83"/>
      <c r="K893" s="83"/>
      <c r="L893" s="83"/>
      <c r="M893" s="6"/>
      <c r="O893"/>
      <c r="P893"/>
      <c r="Q893" s="5"/>
    </row>
    <row r="894" spans="2:17" s="4" customFormat="1" x14ac:dyDescent="0.25">
      <c r="B894" s="27"/>
      <c r="E894" s="6"/>
      <c r="F894" s="6"/>
      <c r="G894" s="6"/>
      <c r="H894" s="83"/>
      <c r="I894" s="83"/>
      <c r="J894" s="83"/>
      <c r="K894" s="83"/>
      <c r="L894" s="83"/>
      <c r="M894" s="6"/>
      <c r="O894"/>
      <c r="P894"/>
      <c r="Q894" s="5"/>
    </row>
    <row r="895" spans="2:17" s="4" customFormat="1" x14ac:dyDescent="0.25">
      <c r="B895" s="27"/>
      <c r="E895" s="6"/>
      <c r="F895" s="6"/>
      <c r="G895" s="6"/>
      <c r="H895" s="83"/>
      <c r="I895" s="83"/>
      <c r="J895" s="83"/>
      <c r="K895" s="83"/>
      <c r="L895" s="83"/>
      <c r="M895" s="6"/>
      <c r="O895"/>
      <c r="P895"/>
      <c r="Q895" s="5"/>
    </row>
    <row r="896" spans="2:17" s="4" customFormat="1" x14ac:dyDescent="0.25">
      <c r="B896" s="27"/>
      <c r="E896" s="6"/>
      <c r="F896" s="6"/>
      <c r="G896" s="6"/>
      <c r="H896" s="83"/>
      <c r="I896" s="83"/>
      <c r="J896" s="83"/>
      <c r="K896" s="83"/>
      <c r="L896" s="83"/>
      <c r="M896" s="6"/>
      <c r="O896"/>
      <c r="P896"/>
      <c r="Q896" s="5"/>
    </row>
    <row r="897" spans="2:17" s="4" customFormat="1" x14ac:dyDescent="0.25">
      <c r="B897" s="27"/>
      <c r="E897" s="6"/>
      <c r="F897" s="6"/>
      <c r="G897" s="6"/>
      <c r="H897" s="83"/>
      <c r="I897" s="83"/>
      <c r="J897" s="83"/>
      <c r="K897" s="83"/>
      <c r="L897" s="83"/>
      <c r="M897" s="6"/>
      <c r="O897"/>
      <c r="P897"/>
      <c r="Q897" s="5"/>
    </row>
    <row r="898" spans="2:17" s="4" customFormat="1" x14ac:dyDescent="0.25">
      <c r="B898" s="27"/>
      <c r="E898" s="6"/>
      <c r="F898" s="6"/>
      <c r="G898" s="6"/>
      <c r="H898" s="83"/>
      <c r="I898" s="83"/>
      <c r="J898" s="83"/>
      <c r="K898" s="83"/>
      <c r="L898" s="83"/>
      <c r="M898" s="6"/>
      <c r="O898"/>
      <c r="P898"/>
      <c r="Q898" s="5"/>
    </row>
    <row r="899" spans="2:17" s="4" customFormat="1" x14ac:dyDescent="0.25">
      <c r="B899" s="27"/>
      <c r="E899" s="6"/>
      <c r="F899" s="6"/>
      <c r="G899" s="6"/>
      <c r="H899" s="83"/>
      <c r="I899" s="83"/>
      <c r="J899" s="83"/>
      <c r="K899" s="83"/>
      <c r="L899" s="83"/>
      <c r="M899" s="6"/>
      <c r="O899"/>
      <c r="P899"/>
      <c r="Q899" s="5"/>
    </row>
    <row r="900" spans="2:17" s="4" customFormat="1" x14ac:dyDescent="0.25">
      <c r="B900" s="27"/>
      <c r="E900" s="6"/>
      <c r="F900" s="6"/>
      <c r="G900" s="6"/>
      <c r="H900" s="83"/>
      <c r="I900" s="83"/>
      <c r="J900" s="83"/>
      <c r="K900" s="83"/>
      <c r="L900" s="83"/>
      <c r="M900" s="6"/>
      <c r="O900"/>
      <c r="P900"/>
      <c r="Q900" s="5"/>
    </row>
    <row r="901" spans="2:17" s="4" customFormat="1" x14ac:dyDescent="0.25">
      <c r="B901" s="27"/>
      <c r="E901" s="6"/>
      <c r="F901" s="6"/>
      <c r="G901" s="6"/>
      <c r="H901" s="83"/>
      <c r="I901" s="83"/>
      <c r="J901" s="83"/>
      <c r="K901" s="83"/>
      <c r="L901" s="83"/>
      <c r="M901" s="6"/>
      <c r="O901"/>
      <c r="P901"/>
      <c r="Q901" s="5"/>
    </row>
    <row r="902" spans="2:17" s="4" customFormat="1" x14ac:dyDescent="0.25">
      <c r="B902" s="27"/>
      <c r="E902" s="6"/>
      <c r="F902" s="6"/>
      <c r="G902" s="6"/>
      <c r="H902" s="83"/>
      <c r="I902" s="83"/>
      <c r="J902" s="83"/>
      <c r="K902" s="83"/>
      <c r="L902" s="83"/>
      <c r="M902" s="6"/>
      <c r="O902"/>
      <c r="P902"/>
      <c r="Q902" s="5"/>
    </row>
    <row r="903" spans="2:17" s="4" customFormat="1" x14ac:dyDescent="0.25">
      <c r="B903" s="27"/>
      <c r="E903" s="6"/>
      <c r="F903" s="6"/>
      <c r="G903" s="6"/>
      <c r="H903" s="83"/>
      <c r="I903" s="83"/>
      <c r="J903" s="83"/>
      <c r="K903" s="83"/>
      <c r="L903" s="83"/>
      <c r="M903" s="6"/>
      <c r="O903"/>
      <c r="P903"/>
      <c r="Q903" s="5"/>
    </row>
    <row r="904" spans="2:17" s="4" customFormat="1" x14ac:dyDescent="0.25">
      <c r="B904" s="27"/>
      <c r="E904" s="6"/>
      <c r="F904" s="6"/>
      <c r="G904" s="6"/>
      <c r="H904" s="83"/>
      <c r="I904" s="83"/>
      <c r="J904" s="83"/>
      <c r="K904" s="83"/>
      <c r="L904" s="83"/>
      <c r="M904" s="6"/>
      <c r="O904"/>
      <c r="P904"/>
      <c r="Q904" s="5"/>
    </row>
    <row r="905" spans="2:17" s="4" customFormat="1" x14ac:dyDescent="0.25">
      <c r="B905" s="27"/>
      <c r="E905" s="6"/>
      <c r="F905" s="6"/>
      <c r="G905" s="6"/>
      <c r="H905" s="83"/>
      <c r="I905" s="83"/>
      <c r="J905" s="83"/>
      <c r="K905" s="83"/>
      <c r="L905" s="83"/>
      <c r="M905" s="6"/>
      <c r="O905"/>
      <c r="P905"/>
      <c r="Q905" s="5"/>
    </row>
    <row r="906" spans="2:17" s="4" customFormat="1" x14ac:dyDescent="0.25">
      <c r="B906" s="27"/>
      <c r="E906" s="6"/>
      <c r="F906" s="6"/>
      <c r="G906" s="6"/>
      <c r="H906" s="83"/>
      <c r="I906" s="83"/>
      <c r="J906" s="83"/>
      <c r="K906" s="83"/>
      <c r="L906" s="83"/>
      <c r="M906" s="6"/>
      <c r="O906"/>
      <c r="P906"/>
      <c r="Q906" s="5"/>
    </row>
    <row r="907" spans="2:17" s="4" customFormat="1" x14ac:dyDescent="0.25">
      <c r="B907" s="27"/>
      <c r="E907" s="6"/>
      <c r="F907" s="6"/>
      <c r="G907" s="6"/>
      <c r="H907" s="83"/>
      <c r="I907" s="83"/>
      <c r="J907" s="83"/>
      <c r="K907" s="83"/>
      <c r="L907" s="83"/>
      <c r="M907" s="6"/>
      <c r="O907"/>
      <c r="P907"/>
      <c r="Q907" s="5"/>
    </row>
    <row r="908" spans="2:17" s="4" customFormat="1" x14ac:dyDescent="0.25">
      <c r="B908" s="27"/>
      <c r="E908" s="6"/>
      <c r="F908" s="6"/>
      <c r="G908" s="6"/>
      <c r="H908" s="83"/>
      <c r="I908" s="83"/>
      <c r="J908" s="83"/>
      <c r="K908" s="83"/>
      <c r="L908" s="83"/>
      <c r="M908" s="6"/>
      <c r="O908"/>
      <c r="P908"/>
      <c r="Q908" s="5"/>
    </row>
    <row r="909" spans="2:17" s="4" customFormat="1" x14ac:dyDescent="0.25">
      <c r="B909" s="27"/>
      <c r="E909" s="6"/>
      <c r="F909" s="6"/>
      <c r="G909" s="6"/>
      <c r="H909" s="83"/>
      <c r="I909" s="83"/>
      <c r="J909" s="83"/>
      <c r="K909" s="83"/>
      <c r="L909" s="83"/>
      <c r="M909" s="6"/>
      <c r="O909"/>
      <c r="P909"/>
      <c r="Q909" s="5"/>
    </row>
    <row r="910" spans="2:17" s="4" customFormat="1" x14ac:dyDescent="0.25">
      <c r="B910" s="27"/>
      <c r="E910" s="6"/>
      <c r="F910" s="6"/>
      <c r="G910" s="6"/>
      <c r="H910" s="83"/>
      <c r="I910" s="83"/>
      <c r="J910" s="83"/>
      <c r="K910" s="83"/>
      <c r="L910" s="83"/>
      <c r="M910" s="6"/>
      <c r="O910"/>
      <c r="P910"/>
      <c r="Q910" s="5"/>
    </row>
    <row r="911" spans="2:17" s="4" customFormat="1" x14ac:dyDescent="0.25">
      <c r="B911" s="27"/>
      <c r="E911" s="6"/>
      <c r="F911" s="6"/>
      <c r="G911" s="6"/>
      <c r="H911" s="83"/>
      <c r="I911" s="83"/>
      <c r="J911" s="83"/>
      <c r="K911" s="83"/>
      <c r="L911" s="83"/>
      <c r="M911" s="6"/>
      <c r="O911"/>
      <c r="P911"/>
      <c r="Q911" s="5"/>
    </row>
    <row r="912" spans="2:17" s="4" customFormat="1" x14ac:dyDescent="0.25">
      <c r="B912" s="27"/>
      <c r="E912" s="6"/>
      <c r="F912" s="6"/>
      <c r="G912" s="6"/>
      <c r="H912" s="83"/>
      <c r="I912" s="83"/>
      <c r="J912" s="83"/>
      <c r="K912" s="83"/>
      <c r="L912" s="83"/>
      <c r="M912" s="6"/>
      <c r="O912"/>
      <c r="P912"/>
      <c r="Q912" s="5"/>
    </row>
    <row r="913" spans="2:17" s="4" customFormat="1" x14ac:dyDescent="0.25">
      <c r="B913" s="27"/>
      <c r="E913" s="6"/>
      <c r="F913" s="6"/>
      <c r="G913" s="6"/>
      <c r="H913" s="83"/>
      <c r="I913" s="83"/>
      <c r="J913" s="83"/>
      <c r="K913" s="83"/>
      <c r="L913" s="83"/>
      <c r="M913" s="6"/>
      <c r="O913"/>
      <c r="P913"/>
      <c r="Q913" s="5"/>
    </row>
    <row r="914" spans="2:17" s="4" customFormat="1" x14ac:dyDescent="0.25">
      <c r="B914" s="27"/>
      <c r="E914" s="6"/>
      <c r="F914" s="6"/>
      <c r="G914" s="6"/>
      <c r="H914" s="83"/>
      <c r="I914" s="83"/>
      <c r="J914" s="83"/>
      <c r="K914" s="83"/>
      <c r="L914" s="83"/>
      <c r="M914" s="6"/>
      <c r="O914"/>
      <c r="P914"/>
      <c r="Q914" s="5"/>
    </row>
    <row r="915" spans="2:17" s="4" customFormat="1" x14ac:dyDescent="0.25">
      <c r="B915" s="27"/>
      <c r="E915" s="6"/>
      <c r="F915" s="6"/>
      <c r="G915" s="6"/>
      <c r="H915" s="83"/>
      <c r="I915" s="83"/>
      <c r="J915" s="83"/>
      <c r="K915" s="83"/>
      <c r="L915" s="83"/>
      <c r="M915" s="6"/>
      <c r="O915"/>
      <c r="P915"/>
      <c r="Q915" s="5"/>
    </row>
    <row r="916" spans="2:17" s="4" customFormat="1" x14ac:dyDescent="0.25">
      <c r="B916" s="27"/>
      <c r="E916" s="6"/>
      <c r="F916" s="6"/>
      <c r="G916" s="6"/>
      <c r="H916" s="83"/>
      <c r="I916" s="83"/>
      <c r="J916" s="83"/>
      <c r="K916" s="83"/>
      <c r="L916" s="83"/>
      <c r="M916" s="6"/>
      <c r="O916"/>
      <c r="P916"/>
      <c r="Q916" s="5"/>
    </row>
    <row r="917" spans="2:17" s="4" customFormat="1" x14ac:dyDescent="0.25">
      <c r="B917" s="27"/>
      <c r="E917" s="6"/>
      <c r="F917" s="6"/>
      <c r="G917" s="6"/>
      <c r="H917" s="83"/>
      <c r="I917" s="83"/>
      <c r="J917" s="83"/>
      <c r="K917" s="83"/>
      <c r="L917" s="83"/>
      <c r="M917" s="6"/>
      <c r="O917"/>
      <c r="P917"/>
      <c r="Q917" s="5"/>
    </row>
    <row r="918" spans="2:17" s="4" customFormat="1" x14ac:dyDescent="0.25">
      <c r="B918" s="27"/>
      <c r="E918" s="6"/>
      <c r="F918" s="6"/>
      <c r="G918" s="6"/>
      <c r="H918" s="83"/>
      <c r="I918" s="83"/>
      <c r="J918" s="83"/>
      <c r="K918" s="83"/>
      <c r="L918" s="83"/>
      <c r="M918" s="6"/>
      <c r="O918"/>
      <c r="P918"/>
      <c r="Q918" s="5"/>
    </row>
    <row r="919" spans="2:17" s="4" customFormat="1" x14ac:dyDescent="0.25">
      <c r="B919" s="27"/>
      <c r="E919" s="6"/>
      <c r="F919" s="6"/>
      <c r="G919" s="6"/>
      <c r="H919" s="83"/>
      <c r="I919" s="83"/>
      <c r="J919" s="83"/>
      <c r="K919" s="83"/>
      <c r="L919" s="83"/>
      <c r="M919" s="6"/>
      <c r="O919"/>
      <c r="P919"/>
      <c r="Q919" s="5"/>
    </row>
    <row r="920" spans="2:17" s="4" customFormat="1" x14ac:dyDescent="0.25">
      <c r="B920" s="27"/>
      <c r="E920" s="6"/>
      <c r="F920" s="6"/>
      <c r="G920" s="6"/>
      <c r="H920" s="83"/>
      <c r="I920" s="83"/>
      <c r="J920" s="83"/>
      <c r="K920" s="83"/>
      <c r="L920" s="83"/>
      <c r="M920" s="6"/>
      <c r="O920"/>
      <c r="P920"/>
      <c r="Q920" s="5"/>
    </row>
    <row r="921" spans="2:17" s="4" customFormat="1" x14ac:dyDescent="0.25">
      <c r="B921" s="27"/>
      <c r="E921" s="6"/>
      <c r="F921" s="6"/>
      <c r="G921" s="6"/>
      <c r="H921" s="83"/>
      <c r="I921" s="83"/>
      <c r="J921" s="83"/>
      <c r="K921" s="83"/>
      <c r="L921" s="83"/>
      <c r="M921" s="6"/>
      <c r="O921"/>
      <c r="P921"/>
      <c r="Q921" s="5"/>
    </row>
    <row r="922" spans="2:17" s="4" customFormat="1" x14ac:dyDescent="0.25">
      <c r="B922" s="27"/>
      <c r="E922" s="6"/>
      <c r="F922" s="6"/>
      <c r="G922" s="6"/>
      <c r="H922" s="83"/>
      <c r="I922" s="83"/>
      <c r="J922" s="83"/>
      <c r="K922" s="83"/>
      <c r="L922" s="83"/>
      <c r="M922" s="6"/>
      <c r="O922"/>
      <c r="P922"/>
      <c r="Q922" s="5"/>
    </row>
    <row r="923" spans="2:17" s="4" customFormat="1" x14ac:dyDescent="0.25">
      <c r="B923" s="27"/>
      <c r="E923" s="6"/>
      <c r="F923" s="6"/>
      <c r="G923" s="6"/>
      <c r="H923" s="83"/>
      <c r="I923" s="83"/>
      <c r="J923" s="83"/>
      <c r="K923" s="83"/>
      <c r="L923" s="83"/>
      <c r="M923" s="6"/>
      <c r="O923"/>
      <c r="P923"/>
      <c r="Q923" s="5"/>
    </row>
    <row r="924" spans="2:17" s="4" customFormat="1" x14ac:dyDescent="0.25">
      <c r="B924" s="27"/>
      <c r="E924" s="6"/>
      <c r="F924" s="6"/>
      <c r="G924" s="6"/>
      <c r="H924" s="83"/>
      <c r="I924" s="83"/>
      <c r="J924" s="83"/>
      <c r="K924" s="83"/>
      <c r="L924" s="83"/>
      <c r="M924" s="6"/>
      <c r="O924"/>
      <c r="P924"/>
      <c r="Q924" s="5"/>
    </row>
    <row r="925" spans="2:17" s="4" customFormat="1" x14ac:dyDescent="0.25">
      <c r="B925" s="27"/>
      <c r="E925" s="6"/>
      <c r="F925" s="6"/>
      <c r="G925" s="6"/>
      <c r="H925" s="83"/>
      <c r="I925" s="83"/>
      <c r="J925" s="83"/>
      <c r="K925" s="83"/>
      <c r="L925" s="83"/>
      <c r="M925" s="6"/>
      <c r="O925"/>
      <c r="P925"/>
      <c r="Q925" s="5"/>
    </row>
    <row r="926" spans="2:17" s="4" customFormat="1" x14ac:dyDescent="0.25">
      <c r="B926" s="27"/>
      <c r="E926" s="6"/>
      <c r="F926" s="6"/>
      <c r="G926" s="6"/>
      <c r="H926" s="83"/>
      <c r="I926" s="83"/>
      <c r="J926" s="83"/>
      <c r="K926" s="83"/>
      <c r="L926" s="83"/>
      <c r="M926" s="6"/>
      <c r="O926"/>
      <c r="P926"/>
      <c r="Q926" s="5"/>
    </row>
    <row r="927" spans="2:17" s="4" customFormat="1" x14ac:dyDescent="0.25">
      <c r="B927" s="27"/>
      <c r="E927" s="6"/>
      <c r="F927" s="6"/>
      <c r="G927" s="6"/>
      <c r="H927" s="83"/>
      <c r="I927" s="83"/>
      <c r="J927" s="83"/>
      <c r="K927" s="83"/>
      <c r="L927" s="83"/>
      <c r="M927" s="6"/>
      <c r="O927"/>
      <c r="P927"/>
      <c r="Q927" s="5"/>
    </row>
    <row r="928" spans="2:17" s="4" customFormat="1" x14ac:dyDescent="0.25">
      <c r="B928" s="27"/>
      <c r="E928" s="6"/>
      <c r="F928" s="6"/>
      <c r="G928" s="6"/>
      <c r="H928" s="83"/>
      <c r="I928" s="83"/>
      <c r="J928" s="83"/>
      <c r="K928" s="83"/>
      <c r="L928" s="83"/>
      <c r="M928" s="6"/>
      <c r="O928"/>
      <c r="P928"/>
      <c r="Q928" s="5"/>
    </row>
    <row r="929" spans="2:17" s="4" customFormat="1" x14ac:dyDescent="0.25">
      <c r="B929" s="27"/>
      <c r="E929" s="6"/>
      <c r="F929" s="6"/>
      <c r="G929" s="6"/>
      <c r="H929" s="83"/>
      <c r="I929" s="83"/>
      <c r="J929" s="83"/>
      <c r="K929" s="83"/>
      <c r="L929" s="83"/>
      <c r="M929" s="6"/>
      <c r="O929"/>
      <c r="P929"/>
      <c r="Q929" s="5"/>
    </row>
    <row r="930" spans="2:17" s="4" customFormat="1" x14ac:dyDescent="0.25">
      <c r="B930" s="27"/>
      <c r="E930" s="6"/>
      <c r="F930" s="6"/>
      <c r="G930" s="6"/>
      <c r="H930" s="83"/>
      <c r="I930" s="83"/>
      <c r="J930" s="83"/>
      <c r="K930" s="83"/>
      <c r="L930" s="83"/>
      <c r="M930" s="6"/>
      <c r="O930"/>
      <c r="P930"/>
      <c r="Q930" s="5"/>
    </row>
    <row r="931" spans="2:17" s="4" customFormat="1" x14ac:dyDescent="0.25">
      <c r="B931" s="27"/>
      <c r="E931" s="6"/>
      <c r="F931" s="6"/>
      <c r="G931" s="6"/>
      <c r="H931" s="83"/>
      <c r="I931" s="83"/>
      <c r="J931" s="83"/>
      <c r="K931" s="83"/>
      <c r="L931" s="83"/>
      <c r="M931" s="6"/>
      <c r="O931"/>
      <c r="P931"/>
      <c r="Q931" s="5"/>
    </row>
    <row r="932" spans="2:17" s="4" customFormat="1" x14ac:dyDescent="0.25">
      <c r="B932" s="27"/>
      <c r="E932" s="6"/>
      <c r="F932" s="6"/>
      <c r="G932" s="6"/>
      <c r="H932" s="83"/>
      <c r="I932" s="83"/>
      <c r="J932" s="83"/>
      <c r="K932" s="83"/>
      <c r="L932" s="83"/>
      <c r="M932" s="6"/>
      <c r="O932"/>
      <c r="P932"/>
      <c r="Q932" s="5"/>
    </row>
    <row r="933" spans="2:17" s="4" customFormat="1" x14ac:dyDescent="0.25">
      <c r="B933" s="27"/>
      <c r="E933" s="6"/>
      <c r="F933" s="6"/>
      <c r="G933" s="6"/>
      <c r="H933" s="83"/>
      <c r="I933" s="83"/>
      <c r="J933" s="83"/>
      <c r="K933" s="83"/>
      <c r="L933" s="83"/>
      <c r="M933" s="6"/>
      <c r="O933"/>
      <c r="P933"/>
      <c r="Q933" s="5"/>
    </row>
    <row r="934" spans="2:17" s="4" customFormat="1" x14ac:dyDescent="0.25">
      <c r="B934" s="27"/>
      <c r="E934" s="6"/>
      <c r="F934" s="6"/>
      <c r="G934" s="6"/>
      <c r="H934" s="83"/>
      <c r="I934" s="83"/>
      <c r="J934" s="83"/>
      <c r="K934" s="83"/>
      <c r="L934" s="83"/>
      <c r="M934" s="6"/>
      <c r="O934"/>
      <c r="P934"/>
      <c r="Q934" s="5"/>
    </row>
    <row r="935" spans="2:17" s="4" customFormat="1" x14ac:dyDescent="0.25">
      <c r="B935" s="27"/>
      <c r="E935" s="6"/>
      <c r="F935" s="6"/>
      <c r="G935" s="6"/>
      <c r="H935" s="83"/>
      <c r="I935" s="83"/>
      <c r="J935" s="83"/>
      <c r="K935" s="83"/>
      <c r="L935" s="83"/>
      <c r="M935" s="6"/>
      <c r="O935"/>
      <c r="P935"/>
      <c r="Q935" s="5"/>
    </row>
    <row r="936" spans="2:17" s="4" customFormat="1" x14ac:dyDescent="0.25">
      <c r="B936" s="27"/>
      <c r="E936" s="6"/>
      <c r="F936" s="6"/>
      <c r="G936" s="6"/>
      <c r="H936" s="83"/>
      <c r="I936" s="83"/>
      <c r="J936" s="83"/>
      <c r="K936" s="83"/>
      <c r="L936" s="83"/>
      <c r="M936" s="6"/>
      <c r="O936"/>
      <c r="P936"/>
      <c r="Q936" s="5"/>
    </row>
    <row r="937" spans="2:17" s="4" customFormat="1" x14ac:dyDescent="0.25">
      <c r="B937" s="27"/>
      <c r="E937" s="6"/>
      <c r="F937" s="6"/>
      <c r="G937" s="6"/>
      <c r="H937" s="83"/>
      <c r="I937" s="83"/>
      <c r="J937" s="83"/>
      <c r="K937" s="83"/>
      <c r="L937" s="83"/>
      <c r="M937" s="6"/>
      <c r="O937"/>
      <c r="P937"/>
      <c r="Q937" s="5"/>
    </row>
    <row r="938" spans="2:17" s="4" customFormat="1" x14ac:dyDescent="0.25">
      <c r="B938" s="27"/>
      <c r="E938" s="6"/>
      <c r="F938" s="6"/>
      <c r="G938" s="6"/>
      <c r="H938" s="83"/>
      <c r="I938" s="83"/>
      <c r="J938" s="83"/>
      <c r="K938" s="83"/>
      <c r="L938" s="83"/>
      <c r="M938" s="6"/>
      <c r="O938"/>
      <c r="P938"/>
      <c r="Q938" s="5"/>
    </row>
    <row r="939" spans="2:17" s="4" customFormat="1" x14ac:dyDescent="0.25">
      <c r="B939" s="27"/>
      <c r="E939" s="6"/>
      <c r="F939" s="6"/>
      <c r="G939" s="6"/>
      <c r="H939" s="83"/>
      <c r="I939" s="83"/>
      <c r="J939" s="83"/>
      <c r="K939" s="83"/>
      <c r="L939" s="83"/>
      <c r="M939" s="6"/>
      <c r="O939"/>
      <c r="P939"/>
      <c r="Q939" s="5"/>
    </row>
    <row r="940" spans="2:17" s="4" customFormat="1" x14ac:dyDescent="0.25">
      <c r="B940" s="27"/>
      <c r="E940" s="6"/>
      <c r="F940" s="6"/>
      <c r="G940" s="6"/>
      <c r="H940" s="83"/>
      <c r="I940" s="83"/>
      <c r="J940" s="83"/>
      <c r="K940" s="83"/>
      <c r="L940" s="83"/>
      <c r="M940" s="6"/>
      <c r="O940"/>
      <c r="P940"/>
      <c r="Q940" s="5"/>
    </row>
    <row r="941" spans="2:17" s="4" customFormat="1" x14ac:dyDescent="0.25">
      <c r="B941" s="27"/>
      <c r="E941" s="6"/>
      <c r="F941" s="6"/>
      <c r="G941" s="6"/>
      <c r="H941" s="83"/>
      <c r="I941" s="83"/>
      <c r="J941" s="83"/>
      <c r="K941" s="83"/>
      <c r="L941" s="83"/>
      <c r="M941" s="6"/>
      <c r="O941"/>
      <c r="P941"/>
      <c r="Q941" s="5"/>
    </row>
    <row r="942" spans="2:17" s="4" customFormat="1" x14ac:dyDescent="0.25">
      <c r="B942" s="27"/>
      <c r="E942" s="6"/>
      <c r="F942" s="6"/>
      <c r="G942" s="6"/>
      <c r="H942" s="83"/>
      <c r="I942" s="83"/>
      <c r="J942" s="83"/>
      <c r="K942" s="83"/>
      <c r="L942" s="83"/>
      <c r="M942" s="6"/>
      <c r="O942"/>
      <c r="P942"/>
      <c r="Q942" s="5"/>
    </row>
    <row r="943" spans="2:17" s="4" customFormat="1" x14ac:dyDescent="0.25">
      <c r="B943" s="27"/>
      <c r="E943" s="6"/>
      <c r="F943" s="6"/>
      <c r="G943" s="6"/>
      <c r="H943" s="83"/>
      <c r="I943" s="83"/>
      <c r="J943" s="83"/>
      <c r="K943" s="83"/>
      <c r="L943" s="83"/>
      <c r="M943" s="6"/>
      <c r="O943"/>
      <c r="P943"/>
      <c r="Q943" s="5"/>
    </row>
    <row r="944" spans="2:17" s="4" customFormat="1" x14ac:dyDescent="0.25">
      <c r="B944" s="27"/>
      <c r="E944" s="6"/>
      <c r="F944" s="6"/>
      <c r="G944" s="6"/>
      <c r="H944" s="83"/>
      <c r="I944" s="83"/>
      <c r="J944" s="83"/>
      <c r="K944" s="83"/>
      <c r="L944" s="83"/>
      <c r="M944" s="6"/>
      <c r="O944"/>
      <c r="P944"/>
      <c r="Q944" s="5"/>
    </row>
    <row r="945" spans="2:17" s="4" customFormat="1" x14ac:dyDescent="0.25">
      <c r="B945" s="27"/>
      <c r="E945" s="6"/>
      <c r="F945" s="6"/>
      <c r="G945" s="6"/>
      <c r="H945" s="83"/>
      <c r="I945" s="83"/>
      <c r="J945" s="83"/>
      <c r="K945" s="83"/>
      <c r="L945" s="83"/>
      <c r="M945" s="6"/>
      <c r="O945"/>
      <c r="P945"/>
      <c r="Q945" s="5"/>
    </row>
    <row r="946" spans="2:17" s="4" customFormat="1" x14ac:dyDescent="0.25">
      <c r="B946" s="27"/>
      <c r="E946" s="6"/>
      <c r="F946" s="6"/>
      <c r="G946" s="6"/>
      <c r="H946" s="83"/>
      <c r="I946" s="83"/>
      <c r="J946" s="83"/>
      <c r="K946" s="83"/>
      <c r="L946" s="83"/>
      <c r="M946" s="6"/>
      <c r="O946"/>
      <c r="P946"/>
      <c r="Q946" s="5"/>
    </row>
    <row r="947" spans="2:17" s="4" customFormat="1" x14ac:dyDescent="0.25">
      <c r="B947" s="27"/>
      <c r="E947" s="6"/>
      <c r="F947" s="6"/>
      <c r="G947" s="6"/>
      <c r="H947" s="83"/>
      <c r="I947" s="83"/>
      <c r="J947" s="83"/>
      <c r="K947" s="83"/>
      <c r="L947" s="83"/>
      <c r="M947" s="6"/>
      <c r="O947"/>
      <c r="P947"/>
      <c r="Q947" s="5"/>
    </row>
    <row r="948" spans="2:17" s="4" customFormat="1" x14ac:dyDescent="0.25">
      <c r="B948" s="27"/>
      <c r="E948" s="6"/>
      <c r="F948" s="6"/>
      <c r="G948" s="6"/>
      <c r="H948" s="83"/>
      <c r="I948" s="83"/>
      <c r="J948" s="83"/>
      <c r="K948" s="83"/>
      <c r="L948" s="83"/>
      <c r="M948" s="6"/>
      <c r="O948"/>
      <c r="P948"/>
      <c r="Q948" s="5"/>
    </row>
    <row r="949" spans="2:17" s="4" customFormat="1" x14ac:dyDescent="0.25">
      <c r="B949" s="27"/>
      <c r="E949" s="6"/>
      <c r="F949" s="6"/>
      <c r="G949" s="6"/>
      <c r="H949" s="83"/>
      <c r="I949" s="83"/>
      <c r="J949" s="83"/>
      <c r="K949" s="83"/>
      <c r="L949" s="83"/>
      <c r="M949" s="6"/>
      <c r="O949"/>
      <c r="P949"/>
      <c r="Q949" s="5"/>
    </row>
    <row r="950" spans="2:17" s="4" customFormat="1" x14ac:dyDescent="0.25">
      <c r="B950" s="27"/>
      <c r="E950" s="6"/>
      <c r="F950" s="6"/>
      <c r="G950" s="6"/>
      <c r="H950" s="83"/>
      <c r="I950" s="83"/>
      <c r="J950" s="83"/>
      <c r="K950" s="83"/>
      <c r="L950" s="83"/>
      <c r="M950" s="6"/>
      <c r="O950"/>
      <c r="P950"/>
      <c r="Q950" s="5"/>
    </row>
    <row r="951" spans="2:17" s="4" customFormat="1" x14ac:dyDescent="0.25">
      <c r="B951" s="27"/>
      <c r="E951" s="6"/>
      <c r="F951" s="6"/>
      <c r="G951" s="6"/>
      <c r="H951" s="83"/>
      <c r="I951" s="83"/>
      <c r="J951" s="83"/>
      <c r="K951" s="83"/>
      <c r="L951" s="83"/>
      <c r="M951" s="6"/>
      <c r="O951"/>
      <c r="P951"/>
      <c r="Q951" s="5"/>
    </row>
    <row r="952" spans="2:17" s="4" customFormat="1" x14ac:dyDescent="0.25">
      <c r="B952" s="27"/>
      <c r="E952" s="6"/>
      <c r="F952" s="6"/>
      <c r="G952" s="6"/>
      <c r="H952" s="83"/>
      <c r="I952" s="83"/>
      <c r="J952" s="83"/>
      <c r="K952" s="83"/>
      <c r="L952" s="83"/>
      <c r="M952" s="6"/>
      <c r="O952"/>
      <c r="P952"/>
      <c r="Q952" s="5"/>
    </row>
    <row r="953" spans="2:17" s="4" customFormat="1" x14ac:dyDescent="0.25">
      <c r="B953" s="27"/>
      <c r="E953" s="6"/>
      <c r="F953" s="6"/>
      <c r="G953" s="6"/>
      <c r="H953" s="83"/>
      <c r="I953" s="83"/>
      <c r="J953" s="83"/>
      <c r="K953" s="83"/>
      <c r="L953" s="83"/>
      <c r="M953" s="6"/>
      <c r="O953"/>
      <c r="P953"/>
      <c r="Q953" s="5"/>
    </row>
    <row r="954" spans="2:17" s="4" customFormat="1" x14ac:dyDescent="0.25">
      <c r="B954" s="27"/>
      <c r="E954" s="6"/>
      <c r="F954" s="6"/>
      <c r="G954" s="6"/>
      <c r="H954" s="83"/>
      <c r="I954" s="83"/>
      <c r="J954" s="83"/>
      <c r="K954" s="83"/>
      <c r="L954" s="83"/>
      <c r="M954" s="6"/>
      <c r="O954"/>
      <c r="P954"/>
      <c r="Q954" s="5"/>
    </row>
    <row r="955" spans="2:17" s="4" customFormat="1" x14ac:dyDescent="0.25">
      <c r="B955" s="27"/>
      <c r="E955" s="6"/>
      <c r="F955" s="6"/>
      <c r="G955" s="6"/>
      <c r="H955" s="83"/>
      <c r="I955" s="83"/>
      <c r="J955" s="83"/>
      <c r="K955" s="83"/>
      <c r="L955" s="83"/>
      <c r="M955" s="6"/>
      <c r="O955"/>
      <c r="P955"/>
      <c r="Q955" s="5"/>
    </row>
    <row r="956" spans="2:17" s="4" customFormat="1" x14ac:dyDescent="0.25">
      <c r="B956" s="27"/>
      <c r="E956" s="6"/>
      <c r="F956" s="6"/>
      <c r="G956" s="6"/>
      <c r="H956" s="83"/>
      <c r="I956" s="83"/>
      <c r="J956" s="83"/>
      <c r="K956" s="83"/>
      <c r="L956" s="83"/>
      <c r="M956" s="6"/>
      <c r="O956"/>
      <c r="P956"/>
      <c r="Q956" s="5"/>
    </row>
    <row r="957" spans="2:17" s="4" customFormat="1" x14ac:dyDescent="0.25">
      <c r="B957" s="27"/>
      <c r="E957" s="6"/>
      <c r="F957" s="6"/>
      <c r="G957" s="6"/>
      <c r="H957" s="83"/>
      <c r="I957" s="83"/>
      <c r="J957" s="83"/>
      <c r="K957" s="83"/>
      <c r="L957" s="83"/>
      <c r="M957" s="6"/>
      <c r="O957"/>
      <c r="P957"/>
      <c r="Q957" s="5"/>
    </row>
    <row r="958" spans="2:17" s="4" customFormat="1" x14ac:dyDescent="0.25">
      <c r="B958" s="27"/>
      <c r="E958" s="6"/>
      <c r="F958" s="6"/>
      <c r="G958" s="6"/>
      <c r="H958" s="83"/>
      <c r="I958" s="83"/>
      <c r="J958" s="83"/>
      <c r="K958" s="83"/>
      <c r="L958" s="83"/>
      <c r="M958" s="6"/>
      <c r="O958"/>
      <c r="P958"/>
      <c r="Q958" s="5"/>
    </row>
    <row r="959" spans="2:17" s="4" customFormat="1" x14ac:dyDescent="0.25">
      <c r="B959" s="27"/>
      <c r="E959" s="6"/>
      <c r="F959" s="6"/>
      <c r="G959" s="6"/>
      <c r="H959" s="83"/>
      <c r="I959" s="83"/>
      <c r="J959" s="83"/>
      <c r="K959" s="83"/>
      <c r="L959" s="83"/>
      <c r="M959" s="6"/>
      <c r="O959"/>
      <c r="P959"/>
      <c r="Q959" s="5"/>
    </row>
    <row r="960" spans="2:17" s="4" customFormat="1" x14ac:dyDescent="0.25">
      <c r="B960" s="27"/>
      <c r="E960" s="6"/>
      <c r="F960" s="6"/>
      <c r="G960" s="6"/>
      <c r="H960" s="83"/>
      <c r="I960" s="83"/>
      <c r="J960" s="83"/>
      <c r="K960" s="83"/>
      <c r="L960" s="83"/>
      <c r="M960" s="6"/>
      <c r="O960"/>
      <c r="P960"/>
      <c r="Q960" s="5"/>
    </row>
    <row r="961" spans="2:17" s="4" customFormat="1" x14ac:dyDescent="0.25">
      <c r="B961" s="27"/>
      <c r="E961" s="6"/>
      <c r="F961" s="6"/>
      <c r="G961" s="6"/>
      <c r="H961" s="83"/>
      <c r="I961" s="83"/>
      <c r="J961" s="83"/>
      <c r="K961" s="83"/>
      <c r="L961" s="83"/>
      <c r="M961" s="6"/>
      <c r="O961"/>
      <c r="P961"/>
      <c r="Q961" s="5"/>
    </row>
    <row r="962" spans="2:17" s="4" customFormat="1" x14ac:dyDescent="0.25">
      <c r="B962" s="27"/>
      <c r="E962" s="6"/>
      <c r="F962" s="6"/>
      <c r="G962" s="6"/>
      <c r="H962" s="83"/>
      <c r="I962" s="83"/>
      <c r="J962" s="83"/>
      <c r="K962" s="83"/>
      <c r="L962" s="83"/>
      <c r="M962" s="6"/>
      <c r="O962"/>
      <c r="P962"/>
      <c r="Q962" s="5"/>
    </row>
    <row r="963" spans="2:17" s="4" customFormat="1" x14ac:dyDescent="0.25">
      <c r="B963" s="27"/>
      <c r="E963" s="6"/>
      <c r="F963" s="6"/>
      <c r="G963" s="6"/>
      <c r="H963" s="83"/>
      <c r="I963" s="83"/>
      <c r="J963" s="83"/>
      <c r="K963" s="83"/>
      <c r="L963" s="83"/>
      <c r="M963" s="6"/>
      <c r="O963"/>
      <c r="P963"/>
      <c r="Q963" s="5"/>
    </row>
    <row r="964" spans="2:17" s="4" customFormat="1" x14ac:dyDescent="0.25">
      <c r="B964" s="27"/>
      <c r="E964" s="6"/>
      <c r="F964" s="6"/>
      <c r="G964" s="6"/>
      <c r="H964" s="83"/>
      <c r="I964" s="83"/>
      <c r="J964" s="83"/>
      <c r="K964" s="83"/>
      <c r="L964" s="83"/>
      <c r="M964" s="6"/>
      <c r="O964"/>
      <c r="P964"/>
      <c r="Q964" s="5"/>
    </row>
    <row r="965" spans="2:17" s="4" customFormat="1" x14ac:dyDescent="0.25">
      <c r="B965" s="27"/>
      <c r="E965" s="6"/>
      <c r="F965" s="6"/>
      <c r="G965" s="6"/>
      <c r="H965" s="83"/>
      <c r="I965" s="83"/>
      <c r="J965" s="83"/>
      <c r="K965" s="83"/>
      <c r="L965" s="83"/>
      <c r="M965" s="6"/>
      <c r="O965"/>
      <c r="P965"/>
      <c r="Q965" s="5"/>
    </row>
    <row r="966" spans="2:17" s="4" customFormat="1" x14ac:dyDescent="0.25">
      <c r="B966" s="27"/>
      <c r="E966" s="6"/>
      <c r="F966" s="6"/>
      <c r="G966" s="6"/>
      <c r="H966" s="83"/>
      <c r="I966" s="83"/>
      <c r="J966" s="83"/>
      <c r="K966" s="83"/>
      <c r="L966" s="83"/>
      <c r="M966" s="6"/>
      <c r="O966"/>
      <c r="P966"/>
      <c r="Q966" s="5"/>
    </row>
    <row r="967" spans="2:17" s="4" customFormat="1" x14ac:dyDescent="0.25">
      <c r="B967" s="27"/>
      <c r="E967" s="6"/>
      <c r="F967" s="6"/>
      <c r="G967" s="6"/>
      <c r="H967" s="83"/>
      <c r="I967" s="83"/>
      <c r="J967" s="83"/>
      <c r="K967" s="83"/>
      <c r="L967" s="83"/>
      <c r="M967" s="6"/>
      <c r="O967"/>
      <c r="P967"/>
      <c r="Q967" s="5"/>
    </row>
    <row r="968" spans="2:17" s="4" customFormat="1" x14ac:dyDescent="0.25">
      <c r="B968" s="27"/>
      <c r="E968" s="6"/>
      <c r="F968" s="6"/>
      <c r="G968" s="6"/>
      <c r="H968" s="83"/>
      <c r="I968" s="83"/>
      <c r="J968" s="83"/>
      <c r="K968" s="83"/>
      <c r="L968" s="83"/>
      <c r="M968" s="6"/>
      <c r="O968"/>
      <c r="P968"/>
      <c r="Q968" s="5"/>
    </row>
    <row r="969" spans="2:17" s="4" customFormat="1" x14ac:dyDescent="0.25">
      <c r="B969" s="27"/>
      <c r="E969" s="6"/>
      <c r="F969" s="6"/>
      <c r="G969" s="6"/>
      <c r="H969" s="83"/>
      <c r="I969" s="83"/>
      <c r="J969" s="83"/>
      <c r="K969" s="83"/>
      <c r="L969" s="83"/>
      <c r="M969" s="6"/>
      <c r="O969"/>
      <c r="P969"/>
      <c r="Q969" s="5"/>
    </row>
    <row r="970" spans="2:17" s="4" customFormat="1" x14ac:dyDescent="0.25">
      <c r="B970" s="27"/>
      <c r="E970" s="6"/>
      <c r="F970" s="6"/>
      <c r="G970" s="6"/>
      <c r="H970" s="83"/>
      <c r="I970" s="83"/>
      <c r="J970" s="83"/>
      <c r="K970" s="83"/>
      <c r="L970" s="83"/>
      <c r="M970" s="6"/>
      <c r="O970"/>
      <c r="P970"/>
      <c r="Q970" s="5"/>
    </row>
    <row r="971" spans="2:17" s="4" customFormat="1" x14ac:dyDescent="0.25">
      <c r="B971" s="27"/>
      <c r="E971" s="6"/>
      <c r="F971" s="6"/>
      <c r="G971" s="6"/>
      <c r="H971" s="83"/>
      <c r="I971" s="83"/>
      <c r="J971" s="83"/>
      <c r="K971" s="83"/>
      <c r="L971" s="83"/>
      <c r="M971" s="6"/>
      <c r="O971"/>
      <c r="P971"/>
      <c r="Q971" s="5"/>
    </row>
    <row r="972" spans="2:17" s="4" customFormat="1" x14ac:dyDescent="0.25">
      <c r="B972" s="27"/>
      <c r="E972" s="6"/>
      <c r="F972" s="6"/>
      <c r="G972" s="6"/>
      <c r="H972" s="83"/>
      <c r="I972" s="83"/>
      <c r="J972" s="83"/>
      <c r="K972" s="83"/>
      <c r="L972" s="83"/>
      <c r="M972" s="6"/>
      <c r="O972"/>
      <c r="P972"/>
      <c r="Q972" s="5"/>
    </row>
    <row r="973" spans="2:17" s="4" customFormat="1" x14ac:dyDescent="0.25">
      <c r="B973" s="27"/>
      <c r="E973" s="6"/>
      <c r="F973" s="6"/>
      <c r="G973" s="6"/>
      <c r="H973" s="83"/>
      <c r="I973" s="83"/>
      <c r="J973" s="83"/>
      <c r="K973" s="83"/>
      <c r="L973" s="83"/>
      <c r="M973" s="6"/>
      <c r="O973"/>
      <c r="P973"/>
      <c r="Q973" s="5"/>
    </row>
    <row r="974" spans="2:17" s="4" customFormat="1" x14ac:dyDescent="0.25">
      <c r="B974" s="27"/>
      <c r="E974" s="6"/>
      <c r="F974" s="6"/>
      <c r="G974" s="6"/>
      <c r="H974" s="83"/>
      <c r="I974" s="83"/>
      <c r="J974" s="83"/>
      <c r="K974" s="83"/>
      <c r="L974" s="83"/>
      <c r="M974" s="6"/>
      <c r="O974"/>
      <c r="P974"/>
      <c r="Q974" s="5"/>
    </row>
    <row r="975" spans="2:17" s="4" customFormat="1" x14ac:dyDescent="0.25">
      <c r="B975" s="27"/>
      <c r="E975" s="6"/>
      <c r="F975" s="6"/>
      <c r="G975" s="6"/>
      <c r="H975" s="83"/>
      <c r="I975" s="83"/>
      <c r="J975" s="83"/>
      <c r="K975" s="83"/>
      <c r="L975" s="83"/>
      <c r="M975" s="6"/>
      <c r="O975"/>
      <c r="P975"/>
      <c r="Q975" s="5"/>
    </row>
    <row r="976" spans="2:17" s="4" customFormat="1" x14ac:dyDescent="0.25">
      <c r="B976" s="27"/>
      <c r="E976" s="6"/>
      <c r="F976" s="6"/>
      <c r="G976" s="6"/>
      <c r="H976" s="83"/>
      <c r="I976" s="83"/>
      <c r="J976" s="83"/>
      <c r="K976" s="83"/>
      <c r="L976" s="83"/>
      <c r="M976" s="6"/>
      <c r="O976"/>
      <c r="P976"/>
      <c r="Q976" s="5"/>
    </row>
    <row r="977" spans="2:17" s="4" customFormat="1" x14ac:dyDescent="0.25">
      <c r="B977" s="27"/>
      <c r="E977" s="6"/>
      <c r="F977" s="6"/>
      <c r="G977" s="6"/>
      <c r="H977" s="83"/>
      <c r="I977" s="83"/>
      <c r="J977" s="83"/>
      <c r="K977" s="83"/>
      <c r="L977" s="83"/>
      <c r="M977" s="6"/>
      <c r="O977"/>
      <c r="P977"/>
      <c r="Q977" s="5"/>
    </row>
    <row r="978" spans="2:17" s="4" customFormat="1" x14ac:dyDescent="0.25">
      <c r="B978" s="27"/>
      <c r="E978" s="6"/>
      <c r="F978" s="6"/>
      <c r="G978" s="6"/>
      <c r="H978" s="83"/>
      <c r="I978" s="83"/>
      <c r="J978" s="83"/>
      <c r="K978" s="83"/>
      <c r="L978" s="83"/>
      <c r="M978" s="6"/>
      <c r="O978"/>
      <c r="P978"/>
      <c r="Q978" s="5"/>
    </row>
    <row r="979" spans="2:17" s="4" customFormat="1" x14ac:dyDescent="0.25">
      <c r="B979" s="27"/>
      <c r="E979" s="6"/>
      <c r="F979" s="6"/>
      <c r="G979" s="6"/>
      <c r="H979" s="83"/>
      <c r="I979" s="83"/>
      <c r="J979" s="83"/>
      <c r="K979" s="83"/>
      <c r="L979" s="83"/>
      <c r="M979" s="6"/>
      <c r="O979"/>
      <c r="P979"/>
      <c r="Q979" s="5"/>
    </row>
    <row r="980" spans="2:17" s="4" customFormat="1" x14ac:dyDescent="0.25">
      <c r="B980" s="27"/>
      <c r="E980" s="6"/>
      <c r="F980" s="6"/>
      <c r="G980" s="6"/>
      <c r="H980" s="83"/>
      <c r="I980" s="83"/>
      <c r="J980" s="83"/>
      <c r="K980" s="83"/>
      <c r="L980" s="83"/>
      <c r="M980" s="6"/>
      <c r="O980"/>
      <c r="P980"/>
      <c r="Q980" s="5"/>
    </row>
    <row r="981" spans="2:17" s="4" customFormat="1" x14ac:dyDescent="0.25">
      <c r="B981" s="27"/>
      <c r="E981" s="6"/>
      <c r="F981" s="6"/>
      <c r="G981" s="6"/>
      <c r="H981" s="83"/>
      <c r="I981" s="83"/>
      <c r="J981" s="83"/>
      <c r="K981" s="83"/>
      <c r="L981" s="83"/>
      <c r="M981" s="6"/>
      <c r="O981"/>
      <c r="P981"/>
      <c r="Q981" s="5"/>
    </row>
    <row r="982" spans="2:17" s="4" customFormat="1" x14ac:dyDescent="0.25">
      <c r="B982" s="27"/>
      <c r="E982" s="6"/>
      <c r="F982" s="6"/>
      <c r="G982" s="6"/>
      <c r="H982" s="83"/>
      <c r="I982" s="83"/>
      <c r="J982" s="83"/>
      <c r="K982" s="83"/>
      <c r="L982" s="83"/>
      <c r="M982" s="6"/>
      <c r="O982"/>
      <c r="P982"/>
      <c r="Q982" s="5"/>
    </row>
    <row r="983" spans="2:17" s="4" customFormat="1" x14ac:dyDescent="0.25">
      <c r="B983" s="27"/>
      <c r="E983" s="6"/>
      <c r="F983" s="6"/>
      <c r="G983" s="6"/>
      <c r="H983" s="83"/>
      <c r="I983" s="83"/>
      <c r="J983" s="83"/>
      <c r="K983" s="83"/>
      <c r="L983" s="83"/>
      <c r="M983" s="6"/>
      <c r="O983"/>
      <c r="P983"/>
      <c r="Q983" s="5"/>
    </row>
    <row r="984" spans="2:17" s="4" customFormat="1" x14ac:dyDescent="0.25">
      <c r="B984" s="27"/>
      <c r="E984" s="6"/>
      <c r="F984" s="6"/>
      <c r="G984" s="6"/>
      <c r="H984" s="83"/>
      <c r="I984" s="83"/>
      <c r="J984" s="83"/>
      <c r="K984" s="83"/>
      <c r="L984" s="83"/>
      <c r="M984" s="6"/>
      <c r="O984"/>
      <c r="P984"/>
      <c r="Q984" s="5"/>
    </row>
    <row r="985" spans="2:17" s="4" customFormat="1" x14ac:dyDescent="0.25">
      <c r="B985" s="27"/>
      <c r="E985" s="6"/>
      <c r="F985" s="6"/>
      <c r="G985" s="6"/>
      <c r="H985" s="83"/>
      <c r="I985" s="83"/>
      <c r="J985" s="83"/>
      <c r="K985" s="83"/>
      <c r="L985" s="83"/>
      <c r="M985" s="6"/>
      <c r="O985"/>
      <c r="P985"/>
      <c r="Q985" s="5"/>
    </row>
    <row r="986" spans="2:17" s="4" customFormat="1" x14ac:dyDescent="0.25">
      <c r="B986" s="27"/>
      <c r="E986" s="6"/>
      <c r="F986" s="6"/>
      <c r="G986" s="6"/>
      <c r="H986" s="83"/>
      <c r="I986" s="83"/>
      <c r="J986" s="83"/>
      <c r="K986" s="83"/>
      <c r="L986" s="83"/>
      <c r="M986" s="6"/>
      <c r="O986"/>
      <c r="P986"/>
      <c r="Q986" s="5"/>
    </row>
    <row r="987" spans="2:17" s="4" customFormat="1" x14ac:dyDescent="0.25">
      <c r="B987" s="27"/>
      <c r="E987" s="6"/>
      <c r="F987" s="6"/>
      <c r="G987" s="6"/>
      <c r="H987" s="83"/>
      <c r="I987" s="83"/>
      <c r="J987" s="83"/>
      <c r="K987" s="83"/>
      <c r="L987" s="83"/>
      <c r="M987" s="6"/>
      <c r="O987"/>
      <c r="P987"/>
      <c r="Q987" s="5"/>
    </row>
    <row r="988" spans="2:17" s="4" customFormat="1" x14ac:dyDescent="0.25">
      <c r="B988" s="27"/>
      <c r="E988" s="6"/>
      <c r="F988" s="6"/>
      <c r="G988" s="6"/>
      <c r="H988" s="83"/>
      <c r="I988" s="83"/>
      <c r="J988" s="83"/>
      <c r="K988" s="83"/>
      <c r="L988" s="83"/>
      <c r="M988" s="6"/>
      <c r="O988"/>
      <c r="P988"/>
      <c r="Q988" s="5"/>
    </row>
    <row r="989" spans="2:17" s="4" customFormat="1" x14ac:dyDescent="0.25">
      <c r="B989" s="27"/>
      <c r="E989" s="6"/>
      <c r="F989" s="6"/>
      <c r="G989" s="6"/>
      <c r="H989" s="83"/>
      <c r="I989" s="83"/>
      <c r="J989" s="83"/>
      <c r="K989" s="83"/>
      <c r="L989" s="83"/>
      <c r="M989" s="6"/>
      <c r="O989"/>
      <c r="P989"/>
      <c r="Q989" s="5"/>
    </row>
    <row r="990" spans="2:17" s="4" customFormat="1" x14ac:dyDescent="0.25">
      <c r="B990" s="27"/>
      <c r="E990" s="6"/>
      <c r="F990" s="6"/>
      <c r="G990" s="6"/>
      <c r="H990" s="83"/>
      <c r="I990" s="83"/>
      <c r="J990" s="83"/>
      <c r="K990" s="83"/>
      <c r="L990" s="83"/>
      <c r="M990" s="6"/>
      <c r="O990"/>
      <c r="P990"/>
      <c r="Q990" s="5"/>
    </row>
    <row r="991" spans="2:17" s="4" customFormat="1" x14ac:dyDescent="0.25">
      <c r="B991" s="27"/>
      <c r="E991" s="6"/>
      <c r="F991" s="6"/>
      <c r="G991" s="6"/>
      <c r="H991" s="83"/>
      <c r="I991" s="83"/>
      <c r="J991" s="83"/>
      <c r="K991" s="83"/>
      <c r="L991" s="83"/>
      <c r="M991" s="6"/>
      <c r="O991"/>
      <c r="P991"/>
      <c r="Q991" s="5"/>
    </row>
    <row r="992" spans="2:17" s="4" customFormat="1" x14ac:dyDescent="0.25">
      <c r="B992" s="27"/>
      <c r="E992" s="6"/>
      <c r="F992" s="6"/>
      <c r="G992" s="6"/>
      <c r="H992" s="83"/>
      <c r="I992" s="83"/>
      <c r="J992" s="83"/>
      <c r="K992" s="83"/>
      <c r="L992" s="83"/>
      <c r="M992" s="6"/>
      <c r="O992"/>
      <c r="P992"/>
      <c r="Q992" s="5"/>
    </row>
    <row r="993" spans="2:17" s="4" customFormat="1" x14ac:dyDescent="0.25">
      <c r="B993" s="27"/>
      <c r="E993" s="6"/>
      <c r="F993" s="6"/>
      <c r="G993" s="6"/>
      <c r="H993" s="83"/>
      <c r="I993" s="83"/>
      <c r="J993" s="83"/>
      <c r="K993" s="83"/>
      <c r="L993" s="83"/>
      <c r="M993" s="6"/>
      <c r="O993"/>
      <c r="P993"/>
      <c r="Q993" s="5"/>
    </row>
    <row r="994" spans="2:17" s="4" customFormat="1" x14ac:dyDescent="0.25">
      <c r="B994" s="27"/>
      <c r="E994" s="6"/>
      <c r="F994" s="6"/>
      <c r="G994" s="6"/>
      <c r="H994" s="83"/>
      <c r="I994" s="83"/>
      <c r="J994" s="83"/>
      <c r="K994" s="83"/>
      <c r="L994" s="83"/>
      <c r="M994" s="6"/>
      <c r="O994"/>
      <c r="P994"/>
      <c r="Q994" s="5"/>
    </row>
    <row r="995" spans="2:17" s="4" customFormat="1" x14ac:dyDescent="0.25">
      <c r="B995" s="27"/>
      <c r="E995" s="6"/>
      <c r="F995" s="6"/>
      <c r="G995" s="6"/>
      <c r="H995" s="83"/>
      <c r="I995" s="83"/>
      <c r="J995" s="83"/>
      <c r="K995" s="83"/>
      <c r="L995" s="83"/>
      <c r="M995" s="6"/>
      <c r="O995"/>
      <c r="P995"/>
      <c r="Q995" s="5"/>
    </row>
    <row r="996" spans="2:17" s="4" customFormat="1" x14ac:dyDescent="0.25">
      <c r="B996" s="27"/>
      <c r="E996" s="6"/>
      <c r="F996" s="6"/>
      <c r="G996" s="6"/>
      <c r="H996" s="83"/>
      <c r="I996" s="83"/>
      <c r="J996" s="83"/>
      <c r="K996" s="83"/>
      <c r="L996" s="83"/>
      <c r="M996" s="6"/>
      <c r="O996"/>
      <c r="P996"/>
      <c r="Q996" s="5"/>
    </row>
    <row r="997" spans="2:17" s="4" customFormat="1" x14ac:dyDescent="0.25">
      <c r="B997" s="27"/>
      <c r="E997" s="6"/>
      <c r="F997" s="6"/>
      <c r="G997" s="6"/>
      <c r="H997" s="83"/>
      <c r="I997" s="83"/>
      <c r="J997" s="83"/>
      <c r="K997" s="83"/>
      <c r="L997" s="83"/>
      <c r="M997" s="6"/>
      <c r="O997"/>
      <c r="P997"/>
      <c r="Q997" s="5"/>
    </row>
    <row r="998" spans="2:17" s="4" customFormat="1" x14ac:dyDescent="0.25">
      <c r="B998" s="27"/>
      <c r="E998" s="6"/>
      <c r="F998" s="6"/>
      <c r="G998" s="6"/>
      <c r="H998" s="83"/>
      <c r="I998" s="83"/>
      <c r="J998" s="83"/>
      <c r="K998" s="83"/>
      <c r="L998" s="83"/>
      <c r="M998" s="6"/>
      <c r="O998"/>
      <c r="P998"/>
      <c r="Q998" s="5"/>
    </row>
    <row r="999" spans="2:17" s="4" customFormat="1" x14ac:dyDescent="0.25">
      <c r="B999" s="27"/>
      <c r="E999" s="6"/>
      <c r="F999" s="6"/>
      <c r="G999" s="6"/>
      <c r="H999" s="83"/>
      <c r="I999" s="83"/>
      <c r="J999" s="83"/>
      <c r="K999" s="83"/>
      <c r="L999" s="83"/>
      <c r="M999" s="6"/>
      <c r="O999"/>
      <c r="P999"/>
      <c r="Q999" s="5"/>
    </row>
    <row r="1000" spans="2:17" s="4" customFormat="1" x14ac:dyDescent="0.25">
      <c r="B1000" s="27"/>
      <c r="E1000" s="6"/>
      <c r="F1000" s="6"/>
      <c r="G1000" s="6"/>
      <c r="H1000" s="83"/>
      <c r="I1000" s="83"/>
      <c r="J1000" s="83"/>
      <c r="K1000" s="83"/>
      <c r="L1000" s="83"/>
      <c r="M1000" s="6"/>
      <c r="O1000"/>
      <c r="P1000"/>
      <c r="Q1000" s="5"/>
    </row>
    <row r="1001" spans="2:17" s="4" customFormat="1" x14ac:dyDescent="0.25">
      <c r="B1001" s="27"/>
      <c r="E1001" s="6"/>
      <c r="F1001" s="6"/>
      <c r="G1001" s="6"/>
      <c r="H1001" s="83"/>
      <c r="I1001" s="83"/>
      <c r="J1001" s="83"/>
      <c r="K1001" s="83"/>
      <c r="L1001" s="83"/>
      <c r="M1001" s="6"/>
      <c r="O1001"/>
      <c r="P1001"/>
      <c r="Q1001" s="5"/>
    </row>
    <row r="1002" spans="2:17" s="4" customFormat="1" x14ac:dyDescent="0.25">
      <c r="B1002" s="27"/>
      <c r="E1002" s="6"/>
      <c r="F1002" s="6"/>
      <c r="G1002" s="6"/>
      <c r="H1002" s="83"/>
      <c r="I1002" s="83"/>
      <c r="J1002" s="83"/>
      <c r="K1002" s="83"/>
      <c r="L1002" s="83"/>
      <c r="M1002" s="6"/>
      <c r="O1002"/>
      <c r="P1002"/>
      <c r="Q1002" s="5"/>
    </row>
    <row r="1003" spans="2:17" s="4" customFormat="1" x14ac:dyDescent="0.25">
      <c r="B1003" s="27"/>
      <c r="E1003" s="6"/>
      <c r="F1003" s="6"/>
      <c r="G1003" s="6"/>
      <c r="H1003" s="83"/>
      <c r="I1003" s="83"/>
      <c r="J1003" s="83"/>
      <c r="K1003" s="83"/>
      <c r="L1003" s="83"/>
      <c r="M1003" s="6"/>
      <c r="O1003"/>
      <c r="P1003"/>
      <c r="Q1003" s="5"/>
    </row>
    <row r="1004" spans="2:17" s="4" customFormat="1" x14ac:dyDescent="0.25">
      <c r="B1004" s="27"/>
      <c r="E1004" s="6"/>
      <c r="F1004" s="6"/>
      <c r="G1004" s="6"/>
      <c r="H1004" s="83"/>
      <c r="I1004" s="83"/>
      <c r="J1004" s="83"/>
      <c r="K1004" s="83"/>
      <c r="L1004" s="83"/>
      <c r="M1004" s="6"/>
      <c r="O1004"/>
      <c r="P1004"/>
      <c r="Q1004" s="5"/>
    </row>
    <row r="1005" spans="2:17" s="4" customFormat="1" x14ac:dyDescent="0.25">
      <c r="B1005" s="27"/>
      <c r="E1005" s="6"/>
      <c r="F1005" s="6"/>
      <c r="G1005" s="6"/>
      <c r="H1005" s="83"/>
      <c r="I1005" s="83"/>
      <c r="J1005" s="83"/>
      <c r="K1005" s="83"/>
      <c r="L1005" s="83"/>
      <c r="M1005" s="6"/>
      <c r="O1005"/>
      <c r="P1005"/>
      <c r="Q1005" s="5"/>
    </row>
    <row r="1006" spans="2:17" s="4" customFormat="1" x14ac:dyDescent="0.25">
      <c r="B1006" s="27"/>
      <c r="E1006" s="6"/>
      <c r="F1006" s="6"/>
      <c r="G1006" s="6"/>
      <c r="H1006" s="83"/>
      <c r="I1006" s="83"/>
      <c r="J1006" s="83"/>
      <c r="K1006" s="83"/>
      <c r="L1006" s="83"/>
      <c r="M1006" s="6"/>
      <c r="O1006"/>
      <c r="P1006"/>
      <c r="Q1006" s="5"/>
    </row>
    <row r="1007" spans="2:17" s="4" customFormat="1" x14ac:dyDescent="0.25">
      <c r="B1007" s="27"/>
      <c r="E1007" s="6"/>
      <c r="F1007" s="6"/>
      <c r="G1007" s="6"/>
      <c r="H1007" s="83"/>
      <c r="I1007" s="83"/>
      <c r="J1007" s="83"/>
      <c r="K1007" s="83"/>
      <c r="L1007" s="83"/>
      <c r="M1007" s="6"/>
      <c r="O1007"/>
      <c r="P1007"/>
      <c r="Q1007" s="5"/>
    </row>
    <row r="1008" spans="2:17" s="4" customFormat="1" x14ac:dyDescent="0.25">
      <c r="B1008" s="27"/>
      <c r="E1008" s="6"/>
      <c r="F1008" s="6"/>
      <c r="G1008" s="6"/>
      <c r="H1008" s="83"/>
      <c r="I1008" s="83"/>
      <c r="J1008" s="83"/>
      <c r="K1008" s="83"/>
      <c r="L1008" s="83"/>
      <c r="M1008" s="6"/>
      <c r="O1008"/>
      <c r="P1008"/>
      <c r="Q1008" s="5"/>
    </row>
    <row r="1009" spans="2:17" s="4" customFormat="1" x14ac:dyDescent="0.25">
      <c r="B1009" s="27"/>
      <c r="E1009" s="6"/>
      <c r="F1009" s="6"/>
      <c r="G1009" s="6"/>
      <c r="H1009" s="83"/>
      <c r="I1009" s="83"/>
      <c r="J1009" s="83"/>
      <c r="K1009" s="83"/>
      <c r="L1009" s="83"/>
      <c r="M1009" s="6"/>
      <c r="O1009"/>
      <c r="P1009"/>
      <c r="Q1009" s="5"/>
    </row>
    <row r="1010" spans="2:17" s="4" customFormat="1" x14ac:dyDescent="0.25">
      <c r="B1010" s="27"/>
      <c r="E1010" s="6"/>
      <c r="F1010" s="6"/>
      <c r="G1010" s="6"/>
      <c r="H1010" s="83"/>
      <c r="I1010" s="83"/>
      <c r="J1010" s="83"/>
      <c r="K1010" s="83"/>
      <c r="L1010" s="83"/>
      <c r="M1010" s="6"/>
      <c r="O1010"/>
      <c r="P1010"/>
      <c r="Q1010" s="5"/>
    </row>
    <row r="1011" spans="2:17" s="4" customFormat="1" x14ac:dyDescent="0.25">
      <c r="B1011" s="27"/>
      <c r="E1011" s="6"/>
      <c r="F1011" s="6"/>
      <c r="G1011" s="6"/>
      <c r="H1011" s="83"/>
      <c r="I1011" s="83"/>
      <c r="J1011" s="83"/>
      <c r="K1011" s="83"/>
      <c r="L1011" s="83"/>
      <c r="M1011" s="6"/>
      <c r="O1011"/>
      <c r="P1011"/>
      <c r="Q1011" s="5"/>
    </row>
    <row r="1012" spans="2:17" s="4" customFormat="1" x14ac:dyDescent="0.25">
      <c r="B1012" s="27"/>
      <c r="E1012" s="6"/>
      <c r="F1012" s="6"/>
      <c r="G1012" s="6"/>
      <c r="H1012" s="83"/>
      <c r="I1012" s="83"/>
      <c r="J1012" s="83"/>
      <c r="K1012" s="83"/>
      <c r="L1012" s="83"/>
      <c r="M1012" s="6"/>
      <c r="O1012"/>
      <c r="P1012"/>
      <c r="Q1012" s="5"/>
    </row>
    <row r="1013" spans="2:17" s="4" customFormat="1" x14ac:dyDescent="0.25">
      <c r="B1013" s="27"/>
      <c r="E1013" s="6"/>
      <c r="F1013" s="6"/>
      <c r="G1013" s="6"/>
      <c r="H1013" s="83"/>
      <c r="I1013" s="83"/>
      <c r="J1013" s="83"/>
      <c r="K1013" s="83"/>
      <c r="L1013" s="83"/>
      <c r="M1013" s="6"/>
      <c r="O1013"/>
      <c r="P1013"/>
      <c r="Q1013" s="5"/>
    </row>
    <row r="1014" spans="2:17" s="4" customFormat="1" x14ac:dyDescent="0.25">
      <c r="B1014" s="27"/>
      <c r="E1014" s="6"/>
      <c r="F1014" s="6"/>
      <c r="G1014" s="6"/>
      <c r="H1014" s="83"/>
      <c r="I1014" s="83"/>
      <c r="J1014" s="83"/>
      <c r="K1014" s="83"/>
      <c r="L1014" s="83"/>
      <c r="M1014" s="6"/>
      <c r="O1014"/>
      <c r="P1014"/>
      <c r="Q1014" s="5"/>
    </row>
    <row r="1015" spans="2:17" s="4" customFormat="1" x14ac:dyDescent="0.25">
      <c r="B1015" s="27"/>
      <c r="E1015" s="6"/>
      <c r="F1015" s="6"/>
      <c r="G1015" s="6"/>
      <c r="H1015" s="83"/>
      <c r="I1015" s="83"/>
      <c r="J1015" s="83"/>
      <c r="K1015" s="83"/>
      <c r="L1015" s="83"/>
      <c r="M1015" s="6"/>
      <c r="O1015"/>
      <c r="P1015"/>
      <c r="Q1015" s="5"/>
    </row>
    <row r="1016" spans="2:17" s="4" customFormat="1" x14ac:dyDescent="0.25">
      <c r="B1016" s="27"/>
      <c r="E1016" s="6"/>
      <c r="F1016" s="6"/>
      <c r="G1016" s="6"/>
      <c r="H1016" s="83"/>
      <c r="I1016" s="83"/>
      <c r="J1016" s="83"/>
      <c r="K1016" s="83"/>
      <c r="L1016" s="83"/>
      <c r="M1016" s="6"/>
      <c r="O1016"/>
      <c r="P1016"/>
      <c r="Q1016" s="5"/>
    </row>
    <row r="1017" spans="2:17" s="4" customFormat="1" x14ac:dyDescent="0.25">
      <c r="B1017" s="27"/>
      <c r="E1017" s="6"/>
      <c r="F1017" s="6"/>
      <c r="G1017" s="6"/>
      <c r="H1017" s="83"/>
      <c r="I1017" s="83"/>
      <c r="J1017" s="83"/>
      <c r="K1017" s="83"/>
      <c r="L1017" s="83"/>
      <c r="M1017" s="6"/>
      <c r="O1017"/>
      <c r="P1017"/>
      <c r="Q1017" s="5"/>
    </row>
    <row r="1018" spans="2:17" s="4" customFormat="1" x14ac:dyDescent="0.25">
      <c r="B1018" s="27"/>
      <c r="E1018" s="6"/>
      <c r="F1018" s="6"/>
      <c r="G1018" s="6"/>
      <c r="H1018" s="83"/>
      <c r="I1018" s="83"/>
      <c r="J1018" s="83"/>
      <c r="K1018" s="83"/>
      <c r="L1018" s="83"/>
      <c r="M1018" s="6"/>
      <c r="O1018"/>
      <c r="P1018"/>
      <c r="Q1018" s="5"/>
    </row>
    <row r="1019" spans="2:17" s="4" customFormat="1" x14ac:dyDescent="0.25">
      <c r="B1019" s="27"/>
      <c r="E1019" s="6"/>
      <c r="F1019" s="6"/>
      <c r="G1019" s="6"/>
      <c r="H1019" s="83"/>
      <c r="I1019" s="83"/>
      <c r="J1019" s="83"/>
      <c r="K1019" s="83"/>
      <c r="L1019" s="83"/>
      <c r="M1019" s="6"/>
      <c r="O1019"/>
      <c r="P1019"/>
      <c r="Q1019" s="5"/>
    </row>
    <row r="1020" spans="2:17" s="4" customFormat="1" x14ac:dyDescent="0.25">
      <c r="B1020" s="27"/>
      <c r="E1020" s="6"/>
      <c r="F1020" s="6"/>
      <c r="G1020" s="6"/>
      <c r="H1020" s="83"/>
      <c r="I1020" s="83"/>
      <c r="J1020" s="83"/>
      <c r="K1020" s="83"/>
      <c r="L1020" s="83"/>
      <c r="M1020" s="6"/>
      <c r="O1020"/>
      <c r="P1020"/>
      <c r="Q1020" s="5"/>
    </row>
    <row r="1021" spans="2:17" s="4" customFormat="1" x14ac:dyDescent="0.25">
      <c r="B1021" s="27"/>
      <c r="E1021" s="6"/>
      <c r="F1021" s="6"/>
      <c r="G1021" s="6"/>
      <c r="H1021" s="83"/>
      <c r="I1021" s="83"/>
      <c r="J1021" s="83"/>
      <c r="K1021" s="83"/>
      <c r="L1021" s="83"/>
      <c r="M1021" s="6"/>
      <c r="O1021"/>
      <c r="P1021"/>
      <c r="Q1021" s="5"/>
    </row>
    <row r="1022" spans="2:17" s="4" customFormat="1" x14ac:dyDescent="0.25">
      <c r="B1022" s="27"/>
      <c r="E1022" s="6"/>
      <c r="F1022" s="6"/>
      <c r="G1022" s="6"/>
      <c r="H1022" s="83"/>
      <c r="I1022" s="83"/>
      <c r="J1022" s="83"/>
      <c r="K1022" s="83"/>
      <c r="L1022" s="83"/>
      <c r="M1022" s="6"/>
      <c r="O1022"/>
      <c r="P1022"/>
      <c r="Q1022" s="5"/>
    </row>
    <row r="1023" spans="2:17" s="4" customFormat="1" x14ac:dyDescent="0.25">
      <c r="B1023" s="27"/>
      <c r="E1023" s="6"/>
      <c r="F1023" s="6"/>
      <c r="G1023" s="6"/>
      <c r="H1023" s="83"/>
      <c r="I1023" s="83"/>
      <c r="J1023" s="83"/>
      <c r="K1023" s="83"/>
      <c r="L1023" s="83"/>
      <c r="M1023" s="6"/>
      <c r="O1023"/>
      <c r="P1023"/>
      <c r="Q1023" s="5"/>
    </row>
    <row r="1024" spans="2:17" s="4" customFormat="1" x14ac:dyDescent="0.25">
      <c r="B1024" s="27"/>
      <c r="E1024" s="6"/>
      <c r="F1024" s="6"/>
      <c r="G1024" s="6"/>
      <c r="H1024" s="83"/>
      <c r="I1024" s="83"/>
      <c r="J1024" s="83"/>
      <c r="K1024" s="83"/>
      <c r="L1024" s="83"/>
      <c r="M1024" s="6"/>
      <c r="O1024"/>
      <c r="P1024"/>
      <c r="Q1024" s="5"/>
    </row>
    <row r="1025" spans="2:17" s="4" customFormat="1" x14ac:dyDescent="0.25">
      <c r="B1025" s="27"/>
      <c r="E1025" s="6"/>
      <c r="F1025" s="6"/>
      <c r="G1025" s="6"/>
      <c r="H1025" s="83"/>
      <c r="I1025" s="83"/>
      <c r="J1025" s="83"/>
      <c r="K1025" s="83"/>
      <c r="L1025" s="83"/>
      <c r="M1025" s="6"/>
      <c r="O1025"/>
      <c r="P1025"/>
      <c r="Q1025" s="5"/>
    </row>
    <row r="1026" spans="2:17" s="4" customFormat="1" x14ac:dyDescent="0.25">
      <c r="B1026" s="27"/>
      <c r="E1026" s="6"/>
      <c r="F1026" s="6"/>
      <c r="G1026" s="6"/>
      <c r="H1026" s="83"/>
      <c r="I1026" s="83"/>
      <c r="J1026" s="83"/>
      <c r="K1026" s="83"/>
      <c r="L1026" s="83"/>
      <c r="M1026" s="6"/>
      <c r="O1026"/>
      <c r="P1026"/>
      <c r="Q1026" s="5"/>
    </row>
    <row r="1027" spans="2:17" s="4" customFormat="1" x14ac:dyDescent="0.25">
      <c r="B1027" s="27"/>
      <c r="E1027" s="6"/>
      <c r="F1027" s="6"/>
      <c r="G1027" s="6"/>
      <c r="H1027" s="83"/>
      <c r="I1027" s="83"/>
      <c r="J1027" s="83"/>
      <c r="K1027" s="83"/>
      <c r="L1027" s="83"/>
      <c r="M1027" s="6"/>
      <c r="O1027"/>
      <c r="P1027"/>
      <c r="Q1027" s="5"/>
    </row>
    <row r="1028" spans="2:17" s="4" customFormat="1" x14ac:dyDescent="0.25">
      <c r="B1028" s="27"/>
      <c r="E1028" s="6"/>
      <c r="F1028" s="6"/>
      <c r="G1028" s="6"/>
      <c r="H1028" s="83"/>
      <c r="I1028" s="83"/>
      <c r="J1028" s="83"/>
      <c r="K1028" s="83"/>
      <c r="L1028" s="83"/>
      <c r="M1028" s="6"/>
      <c r="O1028"/>
      <c r="P1028"/>
      <c r="Q1028" s="5"/>
    </row>
    <row r="1029" spans="2:17" s="4" customFormat="1" x14ac:dyDescent="0.25">
      <c r="B1029" s="27"/>
      <c r="E1029" s="6"/>
      <c r="F1029" s="6"/>
      <c r="G1029" s="6"/>
      <c r="H1029" s="83"/>
      <c r="I1029" s="83"/>
      <c r="J1029" s="83"/>
      <c r="K1029" s="83"/>
      <c r="L1029" s="83"/>
      <c r="M1029" s="6"/>
      <c r="O1029"/>
      <c r="P1029"/>
      <c r="Q1029" s="5"/>
    </row>
    <row r="1030" spans="2:17" s="4" customFormat="1" x14ac:dyDescent="0.25">
      <c r="B1030" s="27"/>
      <c r="E1030" s="6"/>
      <c r="F1030" s="6"/>
      <c r="G1030" s="6"/>
      <c r="H1030" s="83"/>
      <c r="I1030" s="83"/>
      <c r="J1030" s="83"/>
      <c r="K1030" s="83"/>
      <c r="L1030" s="83"/>
      <c r="M1030" s="6"/>
      <c r="O1030"/>
      <c r="P1030"/>
      <c r="Q1030" s="5"/>
    </row>
    <row r="1031" spans="2:17" s="4" customFormat="1" x14ac:dyDescent="0.25">
      <c r="B1031" s="27"/>
      <c r="E1031" s="6"/>
      <c r="F1031" s="6"/>
      <c r="G1031" s="6"/>
      <c r="H1031" s="83"/>
      <c r="I1031" s="83"/>
      <c r="J1031" s="83"/>
      <c r="K1031" s="83"/>
      <c r="L1031" s="83"/>
      <c r="M1031" s="6"/>
      <c r="O1031"/>
      <c r="P1031"/>
      <c r="Q1031" s="5"/>
    </row>
    <row r="1032" spans="2:17" s="4" customFormat="1" x14ac:dyDescent="0.25">
      <c r="B1032" s="27"/>
      <c r="E1032" s="6"/>
      <c r="F1032" s="6"/>
      <c r="G1032" s="6"/>
      <c r="H1032" s="83"/>
      <c r="I1032" s="83"/>
      <c r="J1032" s="83"/>
      <c r="K1032" s="83"/>
      <c r="L1032" s="83"/>
      <c r="M1032" s="6"/>
      <c r="O1032"/>
      <c r="P1032"/>
      <c r="Q1032" s="5"/>
    </row>
    <row r="1033" spans="2:17" s="4" customFormat="1" x14ac:dyDescent="0.25">
      <c r="B1033" s="27"/>
      <c r="E1033" s="6"/>
      <c r="F1033" s="6"/>
      <c r="G1033" s="6"/>
      <c r="H1033" s="83"/>
      <c r="I1033" s="83"/>
      <c r="J1033" s="83"/>
      <c r="K1033" s="83"/>
      <c r="L1033" s="83"/>
      <c r="M1033" s="6"/>
      <c r="O1033"/>
      <c r="P1033"/>
      <c r="Q1033" s="5"/>
    </row>
    <row r="1034" spans="2:17" s="4" customFormat="1" x14ac:dyDescent="0.25">
      <c r="B1034" s="27"/>
      <c r="E1034" s="6"/>
      <c r="F1034" s="6"/>
      <c r="G1034" s="6"/>
      <c r="H1034" s="83"/>
      <c r="I1034" s="83"/>
      <c r="J1034" s="83"/>
      <c r="K1034" s="83"/>
      <c r="L1034" s="83"/>
      <c r="M1034" s="6"/>
      <c r="O1034"/>
      <c r="P1034"/>
      <c r="Q1034" s="5"/>
    </row>
    <row r="1035" spans="2:17" s="4" customFormat="1" x14ac:dyDescent="0.25">
      <c r="B1035" s="27"/>
      <c r="E1035" s="6"/>
      <c r="F1035" s="6"/>
      <c r="G1035" s="6"/>
      <c r="H1035" s="83"/>
      <c r="I1035" s="83"/>
      <c r="J1035" s="83"/>
      <c r="K1035" s="83"/>
      <c r="L1035" s="83"/>
      <c r="M1035" s="6"/>
      <c r="O1035"/>
      <c r="P1035"/>
      <c r="Q1035" s="5"/>
    </row>
    <row r="1036" spans="2:17" s="4" customFormat="1" x14ac:dyDescent="0.25">
      <c r="B1036" s="27"/>
      <c r="E1036" s="6"/>
      <c r="F1036" s="6"/>
      <c r="G1036" s="6"/>
      <c r="H1036" s="83"/>
      <c r="I1036" s="83"/>
      <c r="J1036" s="83"/>
      <c r="K1036" s="83"/>
      <c r="L1036" s="83"/>
      <c r="M1036" s="6"/>
      <c r="O1036"/>
      <c r="P1036"/>
      <c r="Q1036" s="5"/>
    </row>
    <row r="1037" spans="2:17" s="4" customFormat="1" x14ac:dyDescent="0.25">
      <c r="B1037" s="27"/>
      <c r="E1037" s="6"/>
      <c r="F1037" s="6"/>
      <c r="G1037" s="6"/>
      <c r="H1037" s="83"/>
      <c r="I1037" s="83"/>
      <c r="J1037" s="83"/>
      <c r="K1037" s="83"/>
      <c r="L1037" s="83"/>
      <c r="M1037" s="6"/>
      <c r="O1037"/>
      <c r="P1037"/>
      <c r="Q1037" s="5"/>
    </row>
    <row r="1038" spans="2:17" s="4" customFormat="1" x14ac:dyDescent="0.25">
      <c r="B1038" s="27"/>
      <c r="E1038" s="6"/>
      <c r="F1038" s="6"/>
      <c r="G1038" s="6"/>
      <c r="H1038" s="83"/>
      <c r="I1038" s="83"/>
      <c r="J1038" s="83"/>
      <c r="K1038" s="83"/>
      <c r="L1038" s="83"/>
      <c r="M1038" s="6"/>
      <c r="O1038"/>
      <c r="P1038"/>
      <c r="Q1038" s="5"/>
    </row>
    <row r="1039" spans="2:17" s="4" customFormat="1" x14ac:dyDescent="0.25">
      <c r="B1039" s="27"/>
      <c r="E1039" s="6"/>
      <c r="F1039" s="6"/>
      <c r="G1039" s="6"/>
      <c r="H1039" s="83"/>
      <c r="I1039" s="83"/>
      <c r="J1039" s="83"/>
      <c r="K1039" s="83"/>
      <c r="L1039" s="83"/>
      <c r="M1039" s="6"/>
      <c r="O1039"/>
      <c r="P1039"/>
      <c r="Q1039" s="5"/>
    </row>
    <row r="1040" spans="2:17" s="4" customFormat="1" x14ac:dyDescent="0.25">
      <c r="B1040" s="27"/>
      <c r="E1040" s="6"/>
      <c r="F1040" s="6"/>
      <c r="G1040" s="6"/>
      <c r="H1040" s="83"/>
      <c r="I1040" s="83"/>
      <c r="J1040" s="83"/>
      <c r="K1040" s="83"/>
      <c r="L1040" s="83"/>
      <c r="M1040" s="6"/>
      <c r="O1040"/>
      <c r="P1040"/>
      <c r="Q1040" s="5"/>
    </row>
    <row r="1041" spans="2:17" s="4" customFormat="1" x14ac:dyDescent="0.25">
      <c r="B1041" s="27"/>
      <c r="E1041" s="6"/>
      <c r="F1041" s="6"/>
      <c r="G1041" s="6"/>
      <c r="H1041" s="83"/>
      <c r="I1041" s="83"/>
      <c r="J1041" s="83"/>
      <c r="K1041" s="83"/>
      <c r="L1041" s="83"/>
      <c r="M1041" s="6"/>
      <c r="O1041"/>
      <c r="P1041"/>
      <c r="Q1041" s="5"/>
    </row>
    <row r="1042" spans="2:17" s="4" customFormat="1" x14ac:dyDescent="0.25">
      <c r="B1042" s="27"/>
      <c r="E1042" s="6"/>
      <c r="F1042" s="6"/>
      <c r="G1042" s="6"/>
      <c r="H1042" s="83"/>
      <c r="I1042" s="83"/>
      <c r="J1042" s="83"/>
      <c r="K1042" s="83"/>
      <c r="L1042" s="83"/>
      <c r="M1042" s="6"/>
      <c r="O1042"/>
      <c r="P1042"/>
      <c r="Q1042" s="5"/>
    </row>
    <row r="1043" spans="2:17" s="4" customFormat="1" x14ac:dyDescent="0.25">
      <c r="B1043" s="27"/>
      <c r="E1043" s="6"/>
      <c r="F1043" s="6"/>
      <c r="G1043" s="6"/>
      <c r="H1043" s="83"/>
      <c r="I1043" s="83"/>
      <c r="J1043" s="83"/>
      <c r="K1043" s="83"/>
      <c r="L1043" s="83"/>
      <c r="M1043" s="6"/>
      <c r="O1043"/>
      <c r="P1043"/>
      <c r="Q1043" s="5"/>
    </row>
    <row r="1044" spans="2:17" s="4" customFormat="1" x14ac:dyDescent="0.25">
      <c r="B1044" s="27"/>
      <c r="E1044" s="6"/>
      <c r="F1044" s="6"/>
      <c r="G1044" s="6"/>
      <c r="H1044" s="83"/>
      <c r="I1044" s="83"/>
      <c r="J1044" s="83"/>
      <c r="K1044" s="83"/>
      <c r="L1044" s="83"/>
      <c r="M1044" s="6"/>
      <c r="O1044"/>
      <c r="P1044"/>
      <c r="Q1044" s="5"/>
    </row>
    <row r="1045" spans="2:17" s="4" customFormat="1" x14ac:dyDescent="0.25">
      <c r="B1045" s="27"/>
      <c r="E1045" s="6"/>
      <c r="F1045" s="6"/>
      <c r="G1045" s="6"/>
      <c r="H1045" s="83"/>
      <c r="I1045" s="83"/>
      <c r="J1045" s="83"/>
      <c r="K1045" s="83"/>
      <c r="L1045" s="83"/>
      <c r="M1045" s="6"/>
      <c r="O1045"/>
      <c r="P1045"/>
      <c r="Q1045" s="5"/>
    </row>
    <row r="1046" spans="2:17" s="4" customFormat="1" x14ac:dyDescent="0.25">
      <c r="B1046" s="27"/>
      <c r="E1046" s="6"/>
      <c r="F1046" s="6"/>
      <c r="G1046" s="6"/>
      <c r="H1046" s="83"/>
      <c r="I1046" s="83"/>
      <c r="J1046" s="83"/>
      <c r="K1046" s="83"/>
      <c r="L1046" s="83"/>
      <c r="M1046" s="6"/>
      <c r="O1046"/>
      <c r="P1046"/>
      <c r="Q1046" s="5"/>
    </row>
    <row r="1047" spans="2:17" s="4" customFormat="1" x14ac:dyDescent="0.25">
      <c r="B1047" s="27"/>
      <c r="E1047" s="6"/>
      <c r="F1047" s="6"/>
      <c r="G1047" s="6"/>
      <c r="H1047" s="83"/>
      <c r="I1047" s="83"/>
      <c r="J1047" s="83"/>
      <c r="K1047" s="83"/>
      <c r="L1047" s="83"/>
      <c r="M1047" s="6"/>
      <c r="O1047"/>
      <c r="P1047"/>
      <c r="Q1047" s="5"/>
    </row>
    <row r="1048" spans="2:17" s="4" customFormat="1" x14ac:dyDescent="0.25">
      <c r="B1048" s="27"/>
      <c r="E1048" s="6"/>
      <c r="F1048" s="6"/>
      <c r="G1048" s="6"/>
      <c r="H1048" s="83"/>
      <c r="I1048" s="83"/>
      <c r="J1048" s="83"/>
      <c r="K1048" s="83"/>
      <c r="L1048" s="83"/>
      <c r="M1048" s="6"/>
      <c r="O1048"/>
      <c r="P1048"/>
      <c r="Q1048" s="5"/>
    </row>
    <row r="1049" spans="2:17" s="4" customFormat="1" x14ac:dyDescent="0.25">
      <c r="B1049" s="27"/>
      <c r="E1049" s="6"/>
      <c r="F1049" s="6"/>
      <c r="G1049" s="6"/>
      <c r="H1049" s="83"/>
      <c r="I1049" s="83"/>
      <c r="J1049" s="83"/>
      <c r="K1049" s="83"/>
      <c r="L1049" s="83"/>
      <c r="M1049" s="6"/>
      <c r="O1049"/>
      <c r="P1049"/>
      <c r="Q1049" s="5"/>
    </row>
    <row r="1050" spans="2:17" s="4" customFormat="1" x14ac:dyDescent="0.25">
      <c r="B1050" s="27"/>
      <c r="E1050" s="6"/>
      <c r="F1050" s="6"/>
      <c r="G1050" s="6"/>
      <c r="H1050" s="83"/>
      <c r="I1050" s="83"/>
      <c r="J1050" s="83"/>
      <c r="K1050" s="83"/>
      <c r="L1050" s="83"/>
      <c r="M1050" s="6"/>
      <c r="O1050"/>
      <c r="P1050"/>
      <c r="Q1050" s="5"/>
    </row>
    <row r="1051" spans="2:17" s="4" customFormat="1" x14ac:dyDescent="0.25">
      <c r="B1051" s="27"/>
      <c r="E1051" s="6"/>
      <c r="F1051" s="6"/>
      <c r="G1051" s="6"/>
      <c r="H1051" s="83"/>
      <c r="I1051" s="83"/>
      <c r="J1051" s="83"/>
      <c r="K1051" s="83"/>
      <c r="L1051" s="83"/>
      <c r="M1051" s="6"/>
      <c r="O1051"/>
      <c r="P1051"/>
      <c r="Q1051" s="5"/>
    </row>
    <row r="1052" spans="2:17" s="4" customFormat="1" x14ac:dyDescent="0.25">
      <c r="B1052" s="27"/>
      <c r="E1052" s="6"/>
      <c r="F1052" s="6"/>
      <c r="G1052" s="6"/>
      <c r="H1052" s="83"/>
      <c r="I1052" s="83"/>
      <c r="J1052" s="83"/>
      <c r="K1052" s="83"/>
      <c r="L1052" s="83"/>
      <c r="M1052" s="6"/>
      <c r="O1052"/>
      <c r="P1052"/>
      <c r="Q1052" s="5"/>
    </row>
    <row r="1053" spans="2:17" s="4" customFormat="1" x14ac:dyDescent="0.25">
      <c r="B1053" s="27"/>
      <c r="E1053" s="6"/>
      <c r="F1053" s="6"/>
      <c r="G1053" s="6"/>
      <c r="H1053" s="83"/>
      <c r="I1053" s="83"/>
      <c r="J1053" s="83"/>
      <c r="K1053" s="83"/>
      <c r="L1053" s="83"/>
      <c r="M1053" s="6"/>
      <c r="O1053"/>
      <c r="P1053"/>
      <c r="Q1053" s="5"/>
    </row>
    <row r="1054" spans="2:17" s="4" customFormat="1" x14ac:dyDescent="0.25">
      <c r="B1054" s="27"/>
      <c r="E1054" s="6"/>
      <c r="F1054" s="6"/>
      <c r="G1054" s="6"/>
      <c r="H1054" s="83"/>
      <c r="I1054" s="83"/>
      <c r="J1054" s="83"/>
      <c r="K1054" s="83"/>
      <c r="L1054" s="83"/>
      <c r="M1054" s="6"/>
      <c r="O1054"/>
      <c r="P1054"/>
      <c r="Q1054" s="5"/>
    </row>
    <row r="1055" spans="2:17" s="4" customFormat="1" x14ac:dyDescent="0.25">
      <c r="B1055" s="27"/>
      <c r="E1055" s="6"/>
      <c r="F1055" s="6"/>
      <c r="G1055" s="6"/>
      <c r="H1055" s="83"/>
      <c r="I1055" s="83"/>
      <c r="J1055" s="83"/>
      <c r="K1055" s="83"/>
      <c r="L1055" s="83"/>
      <c r="M1055" s="6"/>
      <c r="O1055"/>
      <c r="P1055"/>
      <c r="Q1055" s="5"/>
    </row>
    <row r="1056" spans="2:17" s="4" customFormat="1" x14ac:dyDescent="0.25">
      <c r="B1056" s="27"/>
      <c r="E1056" s="6"/>
      <c r="F1056" s="6"/>
      <c r="G1056" s="6"/>
      <c r="H1056" s="83"/>
      <c r="I1056" s="83"/>
      <c r="J1056" s="83"/>
      <c r="K1056" s="83"/>
      <c r="L1056" s="83"/>
      <c r="M1056" s="6"/>
      <c r="O1056"/>
      <c r="P1056"/>
      <c r="Q1056" s="5"/>
    </row>
    <row r="1057" spans="2:17" s="4" customFormat="1" x14ac:dyDescent="0.25">
      <c r="B1057" s="27"/>
      <c r="E1057" s="6"/>
      <c r="F1057" s="6"/>
      <c r="G1057" s="6"/>
      <c r="H1057" s="83"/>
      <c r="I1057" s="83"/>
      <c r="J1057" s="83"/>
      <c r="K1057" s="83"/>
      <c r="L1057" s="83"/>
      <c r="M1057" s="6"/>
      <c r="O1057"/>
      <c r="P1057"/>
      <c r="Q1057" s="5"/>
    </row>
    <row r="1058" spans="2:17" s="4" customFormat="1" x14ac:dyDescent="0.25">
      <c r="B1058" s="27"/>
      <c r="E1058" s="6"/>
      <c r="F1058" s="6"/>
      <c r="G1058" s="6"/>
      <c r="H1058" s="83"/>
      <c r="I1058" s="83"/>
      <c r="J1058" s="83"/>
      <c r="K1058" s="83"/>
      <c r="L1058" s="83"/>
      <c r="M1058" s="6"/>
      <c r="O1058"/>
      <c r="P1058"/>
      <c r="Q1058" s="5"/>
    </row>
    <row r="1059" spans="2:17" s="4" customFormat="1" x14ac:dyDescent="0.25">
      <c r="B1059" s="27"/>
      <c r="E1059" s="6"/>
      <c r="F1059" s="6"/>
      <c r="G1059" s="6"/>
      <c r="H1059" s="83"/>
      <c r="I1059" s="83"/>
      <c r="J1059" s="83"/>
      <c r="K1059" s="83"/>
      <c r="L1059" s="83"/>
      <c r="M1059" s="6"/>
      <c r="O1059"/>
      <c r="P1059"/>
      <c r="Q1059" s="5"/>
    </row>
    <row r="1060" spans="2:17" s="4" customFormat="1" x14ac:dyDescent="0.25">
      <c r="B1060" s="27"/>
      <c r="E1060" s="6"/>
      <c r="F1060" s="6"/>
      <c r="G1060" s="6"/>
      <c r="H1060" s="83"/>
      <c r="I1060" s="83"/>
      <c r="J1060" s="83"/>
      <c r="K1060" s="83"/>
      <c r="L1060" s="83"/>
      <c r="M1060" s="6"/>
      <c r="O1060"/>
      <c r="P1060"/>
      <c r="Q1060" s="5"/>
    </row>
    <row r="1061" spans="2:17" s="4" customFormat="1" x14ac:dyDescent="0.25">
      <c r="B1061" s="27"/>
      <c r="E1061" s="6"/>
      <c r="F1061" s="6"/>
      <c r="G1061" s="6"/>
      <c r="H1061" s="83"/>
      <c r="I1061" s="83"/>
      <c r="J1061" s="83"/>
      <c r="K1061" s="83"/>
      <c r="L1061" s="83"/>
      <c r="M1061" s="6"/>
      <c r="O1061"/>
      <c r="P1061"/>
      <c r="Q1061" s="5"/>
    </row>
    <row r="1062" spans="2:17" s="4" customFormat="1" x14ac:dyDescent="0.25">
      <c r="B1062" s="27"/>
      <c r="E1062" s="6"/>
      <c r="F1062" s="6"/>
      <c r="G1062" s="6"/>
      <c r="H1062" s="83"/>
      <c r="I1062" s="83"/>
      <c r="J1062" s="83"/>
      <c r="K1062" s="83"/>
      <c r="L1062" s="83"/>
      <c r="M1062" s="6"/>
      <c r="O1062"/>
      <c r="P1062"/>
      <c r="Q1062" s="5"/>
    </row>
    <row r="1063" spans="2:17" s="4" customFormat="1" x14ac:dyDescent="0.25">
      <c r="B1063" s="27"/>
      <c r="E1063" s="6"/>
      <c r="F1063" s="6"/>
      <c r="G1063" s="6"/>
      <c r="H1063" s="83"/>
      <c r="I1063" s="83"/>
      <c r="J1063" s="83"/>
      <c r="K1063" s="83"/>
      <c r="L1063" s="83"/>
      <c r="M1063" s="6"/>
      <c r="O1063"/>
      <c r="P1063"/>
      <c r="Q1063" s="5"/>
    </row>
    <row r="1064" spans="2:17" s="4" customFormat="1" x14ac:dyDescent="0.25">
      <c r="B1064" s="27"/>
      <c r="E1064" s="6"/>
      <c r="F1064" s="6"/>
      <c r="G1064" s="6"/>
      <c r="H1064" s="83"/>
      <c r="I1064" s="83"/>
      <c r="J1064" s="83"/>
      <c r="K1064" s="83"/>
      <c r="L1064" s="83"/>
      <c r="M1064" s="6"/>
      <c r="O1064"/>
      <c r="P1064"/>
      <c r="Q1064" s="5"/>
    </row>
    <row r="1065" spans="2:17" s="4" customFormat="1" x14ac:dyDescent="0.25">
      <c r="B1065" s="27"/>
      <c r="E1065" s="6"/>
      <c r="F1065" s="6"/>
      <c r="G1065" s="6"/>
      <c r="H1065" s="83"/>
      <c r="I1065" s="83"/>
      <c r="J1065" s="83"/>
      <c r="K1065" s="83"/>
      <c r="L1065" s="83"/>
      <c r="M1065" s="6"/>
      <c r="O1065"/>
      <c r="P1065"/>
      <c r="Q1065" s="5"/>
    </row>
    <row r="1066" spans="2:17" s="4" customFormat="1" x14ac:dyDescent="0.25">
      <c r="B1066" s="27"/>
      <c r="E1066" s="6"/>
      <c r="F1066" s="6"/>
      <c r="G1066" s="6"/>
      <c r="H1066" s="83"/>
      <c r="I1066" s="83"/>
      <c r="J1066" s="83"/>
      <c r="K1066" s="83"/>
      <c r="L1066" s="83"/>
      <c r="M1066" s="6"/>
      <c r="O1066"/>
      <c r="P1066"/>
      <c r="Q1066" s="5"/>
    </row>
    <row r="1067" spans="2:17" s="4" customFormat="1" x14ac:dyDescent="0.25">
      <c r="B1067" s="27"/>
      <c r="E1067" s="6"/>
      <c r="F1067" s="6"/>
      <c r="G1067" s="6"/>
      <c r="H1067" s="83"/>
      <c r="I1067" s="83"/>
      <c r="J1067" s="83"/>
      <c r="K1067" s="83"/>
      <c r="L1067" s="83"/>
      <c r="M1067" s="6"/>
      <c r="O1067"/>
      <c r="P1067"/>
      <c r="Q1067" s="5"/>
    </row>
    <row r="1068" spans="2:17" s="4" customFormat="1" x14ac:dyDescent="0.25">
      <c r="B1068" s="27"/>
      <c r="E1068" s="6"/>
      <c r="F1068" s="6"/>
      <c r="G1068" s="6"/>
      <c r="H1068" s="83"/>
      <c r="I1068" s="83"/>
      <c r="J1068" s="83"/>
      <c r="K1068" s="83"/>
      <c r="L1068" s="83"/>
      <c r="M1068" s="6"/>
      <c r="O1068"/>
      <c r="P1068"/>
      <c r="Q1068" s="5"/>
    </row>
    <row r="1069" spans="2:17" s="4" customFormat="1" x14ac:dyDescent="0.25">
      <c r="B1069" s="27"/>
      <c r="E1069" s="6"/>
      <c r="F1069" s="6"/>
      <c r="G1069" s="6"/>
      <c r="H1069" s="83"/>
      <c r="I1069" s="83"/>
      <c r="J1069" s="83"/>
      <c r="K1069" s="83"/>
      <c r="L1069" s="83"/>
      <c r="M1069" s="6"/>
      <c r="O1069"/>
      <c r="P1069"/>
      <c r="Q1069" s="5"/>
    </row>
    <row r="1070" spans="2:17" s="4" customFormat="1" x14ac:dyDescent="0.25">
      <c r="B1070" s="27"/>
      <c r="E1070" s="6"/>
      <c r="F1070" s="6"/>
      <c r="G1070" s="6"/>
      <c r="H1070" s="83"/>
      <c r="I1070" s="83"/>
      <c r="J1070" s="83"/>
      <c r="K1070" s="83"/>
      <c r="L1070" s="83"/>
      <c r="M1070" s="6"/>
      <c r="O1070"/>
      <c r="P1070"/>
      <c r="Q1070" s="5"/>
    </row>
    <row r="1071" spans="2:17" s="4" customFormat="1" x14ac:dyDescent="0.25">
      <c r="B1071" s="27"/>
      <c r="E1071" s="6"/>
      <c r="F1071" s="6"/>
      <c r="G1071" s="6"/>
      <c r="H1071" s="83"/>
      <c r="I1071" s="83"/>
      <c r="J1071" s="83"/>
      <c r="K1071" s="83"/>
      <c r="L1071" s="83"/>
      <c r="M1071" s="6"/>
      <c r="O1071"/>
      <c r="P1071"/>
      <c r="Q1071" s="5"/>
    </row>
    <row r="1072" spans="2:17" s="4" customFormat="1" x14ac:dyDescent="0.25">
      <c r="B1072" s="27"/>
      <c r="E1072" s="6"/>
      <c r="F1072" s="6"/>
      <c r="G1072" s="6"/>
      <c r="H1072" s="83"/>
      <c r="I1072" s="83"/>
      <c r="J1072" s="83"/>
      <c r="K1072" s="83"/>
      <c r="L1072" s="83"/>
      <c r="M1072" s="6"/>
      <c r="O1072"/>
      <c r="P1072"/>
      <c r="Q1072" s="5"/>
    </row>
    <row r="1073" spans="2:17" s="4" customFormat="1" x14ac:dyDescent="0.25">
      <c r="B1073" s="27"/>
      <c r="E1073" s="6"/>
      <c r="F1073" s="6"/>
      <c r="G1073" s="6"/>
      <c r="H1073" s="83"/>
      <c r="I1073" s="83"/>
      <c r="J1073" s="83"/>
      <c r="K1073" s="83"/>
      <c r="L1073" s="83"/>
      <c r="M1073" s="6"/>
      <c r="O1073"/>
      <c r="P1073"/>
      <c r="Q1073" s="5"/>
    </row>
    <row r="1074" spans="2:17" s="4" customFormat="1" x14ac:dyDescent="0.25">
      <c r="B1074" s="27"/>
      <c r="E1074" s="6"/>
      <c r="F1074" s="6"/>
      <c r="G1074" s="6"/>
      <c r="H1074" s="83"/>
      <c r="I1074" s="83"/>
      <c r="J1074" s="83"/>
      <c r="K1074" s="83"/>
      <c r="L1074" s="83"/>
      <c r="M1074" s="6"/>
      <c r="O1074"/>
      <c r="P1074"/>
      <c r="Q1074" s="5"/>
    </row>
    <row r="1075" spans="2:17" s="4" customFormat="1" x14ac:dyDescent="0.25">
      <c r="B1075" s="27"/>
      <c r="E1075" s="6"/>
      <c r="F1075" s="6"/>
      <c r="G1075" s="6"/>
      <c r="H1075" s="83"/>
      <c r="I1075" s="83"/>
      <c r="J1075" s="83"/>
      <c r="K1075" s="83"/>
      <c r="L1075" s="83"/>
      <c r="M1075" s="6"/>
      <c r="O1075"/>
      <c r="P1075"/>
      <c r="Q1075" s="5"/>
    </row>
    <row r="1076" spans="2:17" s="4" customFormat="1" x14ac:dyDescent="0.25">
      <c r="B1076" s="27"/>
      <c r="E1076" s="6"/>
      <c r="F1076" s="6"/>
      <c r="G1076" s="6"/>
      <c r="H1076" s="83"/>
      <c r="I1076" s="83"/>
      <c r="J1076" s="83"/>
      <c r="K1076" s="83"/>
      <c r="L1076" s="83"/>
      <c r="M1076" s="6"/>
      <c r="O1076"/>
      <c r="P1076"/>
      <c r="Q1076" s="5"/>
    </row>
    <row r="1077" spans="2:17" s="4" customFormat="1" x14ac:dyDescent="0.25">
      <c r="B1077" s="27"/>
      <c r="E1077" s="6"/>
      <c r="F1077" s="6"/>
      <c r="G1077" s="6"/>
      <c r="H1077" s="83"/>
      <c r="I1077" s="83"/>
      <c r="J1077" s="83"/>
      <c r="K1077" s="83"/>
      <c r="L1077" s="83"/>
      <c r="M1077" s="6"/>
      <c r="O1077"/>
      <c r="P1077"/>
      <c r="Q1077" s="5"/>
    </row>
    <row r="1078" spans="2:17" s="4" customFormat="1" x14ac:dyDescent="0.25">
      <c r="B1078" s="27"/>
      <c r="E1078" s="6"/>
      <c r="F1078" s="6"/>
      <c r="G1078" s="6"/>
      <c r="H1078" s="83"/>
      <c r="I1078" s="83"/>
      <c r="J1078" s="83"/>
      <c r="K1078" s="83"/>
      <c r="L1078" s="83"/>
      <c r="M1078" s="6"/>
      <c r="O1078"/>
      <c r="P1078"/>
      <c r="Q1078" s="5"/>
    </row>
    <row r="1079" spans="2:17" s="4" customFormat="1" x14ac:dyDescent="0.25">
      <c r="B1079" s="27"/>
      <c r="E1079" s="6"/>
      <c r="F1079" s="6"/>
      <c r="G1079" s="6"/>
      <c r="H1079" s="83"/>
      <c r="I1079" s="83"/>
      <c r="J1079" s="83"/>
      <c r="K1079" s="83"/>
      <c r="L1079" s="83"/>
      <c r="M1079" s="6"/>
      <c r="O1079"/>
      <c r="P1079"/>
      <c r="Q1079" s="5"/>
    </row>
    <row r="1080" spans="2:17" s="4" customFormat="1" x14ac:dyDescent="0.25">
      <c r="B1080" s="27"/>
      <c r="E1080" s="6"/>
      <c r="F1080" s="6"/>
      <c r="G1080" s="6"/>
      <c r="H1080" s="83"/>
      <c r="I1080" s="83"/>
      <c r="J1080" s="83"/>
      <c r="K1080" s="83"/>
      <c r="L1080" s="83"/>
      <c r="M1080" s="6"/>
      <c r="O1080"/>
      <c r="P1080"/>
      <c r="Q1080" s="5"/>
    </row>
    <row r="1081" spans="2:17" s="4" customFormat="1" x14ac:dyDescent="0.25">
      <c r="B1081" s="27"/>
      <c r="E1081" s="6"/>
      <c r="F1081" s="6"/>
      <c r="G1081" s="6"/>
      <c r="H1081" s="83"/>
      <c r="I1081" s="83"/>
      <c r="J1081" s="83"/>
      <c r="K1081" s="83"/>
      <c r="L1081" s="83"/>
      <c r="M1081" s="6"/>
      <c r="O1081"/>
      <c r="P1081"/>
      <c r="Q1081" s="5"/>
    </row>
    <row r="1082" spans="2:17" s="4" customFormat="1" x14ac:dyDescent="0.25">
      <c r="B1082" s="27"/>
      <c r="E1082" s="6"/>
      <c r="F1082" s="6"/>
      <c r="G1082" s="6"/>
      <c r="H1082" s="83"/>
      <c r="I1082" s="83"/>
      <c r="J1082" s="83"/>
      <c r="K1082" s="83"/>
      <c r="L1082" s="83"/>
      <c r="M1082" s="6"/>
      <c r="O1082"/>
      <c r="P1082"/>
      <c r="Q1082" s="5"/>
    </row>
    <row r="1083" spans="2:17" s="4" customFormat="1" x14ac:dyDescent="0.25">
      <c r="B1083" s="27"/>
      <c r="E1083" s="6"/>
      <c r="F1083" s="6"/>
      <c r="G1083" s="6"/>
      <c r="H1083" s="83"/>
      <c r="I1083" s="83"/>
      <c r="J1083" s="83"/>
      <c r="K1083" s="83"/>
      <c r="L1083" s="83"/>
      <c r="M1083" s="6"/>
      <c r="O1083"/>
      <c r="P1083"/>
      <c r="Q1083" s="5"/>
    </row>
    <row r="1084" spans="2:17" s="4" customFormat="1" x14ac:dyDescent="0.25">
      <c r="B1084" s="27"/>
      <c r="E1084" s="6"/>
      <c r="F1084" s="6"/>
      <c r="G1084" s="6"/>
      <c r="H1084" s="83"/>
      <c r="I1084" s="83"/>
      <c r="J1084" s="83"/>
      <c r="K1084" s="83"/>
      <c r="L1084" s="83"/>
      <c r="M1084" s="6"/>
      <c r="O1084"/>
      <c r="P1084"/>
      <c r="Q1084" s="5"/>
    </row>
    <row r="1085" spans="2:17" s="4" customFormat="1" x14ac:dyDescent="0.25">
      <c r="B1085" s="27"/>
      <c r="E1085" s="6"/>
      <c r="F1085" s="6"/>
      <c r="G1085" s="6"/>
      <c r="H1085" s="83"/>
      <c r="I1085" s="83"/>
      <c r="J1085" s="83"/>
      <c r="K1085" s="83"/>
      <c r="L1085" s="83"/>
      <c r="M1085" s="6"/>
      <c r="O1085"/>
      <c r="P1085"/>
      <c r="Q1085" s="5"/>
    </row>
    <row r="1086" spans="2:17" s="4" customFormat="1" x14ac:dyDescent="0.25">
      <c r="B1086" s="27"/>
      <c r="E1086" s="6"/>
      <c r="F1086" s="6"/>
      <c r="G1086" s="6"/>
      <c r="H1086" s="83"/>
      <c r="I1086" s="83"/>
      <c r="J1086" s="83"/>
      <c r="K1086" s="83"/>
      <c r="L1086" s="83"/>
      <c r="M1086" s="6"/>
      <c r="O1086"/>
      <c r="P1086"/>
      <c r="Q1086" s="5"/>
    </row>
    <row r="1087" spans="2:17" s="4" customFormat="1" x14ac:dyDescent="0.25">
      <c r="B1087" s="27"/>
      <c r="E1087" s="6"/>
      <c r="F1087" s="6"/>
      <c r="G1087" s="6"/>
      <c r="H1087" s="83"/>
      <c r="I1087" s="83"/>
      <c r="J1087" s="83"/>
      <c r="K1087" s="83"/>
      <c r="L1087" s="83"/>
      <c r="M1087" s="6"/>
      <c r="O1087"/>
      <c r="P1087"/>
      <c r="Q1087" s="5"/>
    </row>
    <row r="1088" spans="2:17" s="4" customFormat="1" x14ac:dyDescent="0.25">
      <c r="B1088" s="27"/>
      <c r="E1088" s="6"/>
      <c r="F1088" s="6"/>
      <c r="G1088" s="6"/>
      <c r="H1088" s="83"/>
      <c r="I1088" s="83"/>
      <c r="J1088" s="83"/>
      <c r="K1088" s="83"/>
      <c r="L1088" s="83"/>
      <c r="M1088" s="6"/>
      <c r="O1088"/>
      <c r="P1088"/>
      <c r="Q1088" s="5"/>
    </row>
    <row r="1089" spans="2:17" s="4" customFormat="1" x14ac:dyDescent="0.25">
      <c r="B1089" s="27"/>
      <c r="E1089" s="6"/>
      <c r="F1089" s="6"/>
      <c r="G1089" s="6"/>
      <c r="H1089" s="83"/>
      <c r="I1089" s="83"/>
      <c r="J1089" s="83"/>
      <c r="K1089" s="83"/>
      <c r="L1089" s="83"/>
      <c r="M1089" s="6"/>
      <c r="O1089"/>
      <c r="P1089"/>
      <c r="Q1089" s="5"/>
    </row>
    <row r="1090" spans="2:17" s="4" customFormat="1" x14ac:dyDescent="0.25">
      <c r="B1090" s="27"/>
      <c r="E1090" s="6"/>
      <c r="F1090" s="6"/>
      <c r="G1090" s="6"/>
      <c r="H1090" s="83"/>
      <c r="I1090" s="83"/>
      <c r="J1090" s="83"/>
      <c r="K1090" s="83"/>
      <c r="L1090" s="83"/>
      <c r="M1090" s="6"/>
      <c r="O1090"/>
      <c r="P1090"/>
      <c r="Q1090" s="5"/>
    </row>
    <row r="1091" spans="2:17" s="4" customFormat="1" x14ac:dyDescent="0.25">
      <c r="B1091" s="27"/>
      <c r="E1091" s="6"/>
      <c r="F1091" s="6"/>
      <c r="G1091" s="6"/>
      <c r="H1091" s="83"/>
      <c r="I1091" s="83"/>
      <c r="J1091" s="83"/>
      <c r="K1091" s="83"/>
      <c r="L1091" s="83"/>
      <c r="M1091" s="6"/>
      <c r="O1091"/>
      <c r="P1091"/>
      <c r="Q1091" s="5"/>
    </row>
    <row r="1092" spans="2:17" s="4" customFormat="1" x14ac:dyDescent="0.25">
      <c r="B1092" s="27"/>
      <c r="E1092" s="6"/>
      <c r="F1092" s="6"/>
      <c r="G1092" s="6"/>
      <c r="H1092" s="83"/>
      <c r="I1092" s="83"/>
      <c r="J1092" s="83"/>
      <c r="K1092" s="83"/>
      <c r="L1092" s="83"/>
      <c r="M1092" s="6"/>
      <c r="O1092"/>
      <c r="P1092"/>
      <c r="Q1092" s="5"/>
    </row>
    <row r="1093" spans="2:17" s="4" customFormat="1" x14ac:dyDescent="0.25">
      <c r="B1093" s="27"/>
      <c r="E1093" s="6"/>
      <c r="F1093" s="6"/>
      <c r="G1093" s="6"/>
      <c r="H1093" s="83"/>
      <c r="I1093" s="83"/>
      <c r="J1093" s="83"/>
      <c r="K1093" s="83"/>
      <c r="L1093" s="83"/>
      <c r="M1093" s="6"/>
      <c r="O1093"/>
      <c r="P1093"/>
      <c r="Q1093" s="5"/>
    </row>
    <row r="1094" spans="2:17" s="4" customFormat="1" x14ac:dyDescent="0.25">
      <c r="B1094" s="27"/>
      <c r="E1094" s="6"/>
      <c r="F1094" s="6"/>
      <c r="G1094" s="6"/>
      <c r="H1094" s="83"/>
      <c r="I1094" s="83"/>
      <c r="J1094" s="83"/>
      <c r="K1094" s="83"/>
      <c r="L1094" s="83"/>
      <c r="M1094" s="6"/>
      <c r="O1094"/>
      <c r="P1094"/>
      <c r="Q1094" s="5"/>
    </row>
    <row r="1095" spans="2:17" s="4" customFormat="1" x14ac:dyDescent="0.25">
      <c r="B1095" s="27"/>
      <c r="E1095" s="6"/>
      <c r="F1095" s="6"/>
      <c r="G1095" s="6"/>
      <c r="H1095" s="83"/>
      <c r="I1095" s="83"/>
      <c r="J1095" s="83"/>
      <c r="K1095" s="83"/>
      <c r="L1095" s="83"/>
      <c r="M1095" s="6"/>
      <c r="O1095"/>
      <c r="P1095"/>
      <c r="Q1095" s="5"/>
    </row>
    <row r="1096" spans="2:17" s="4" customFormat="1" x14ac:dyDescent="0.25">
      <c r="B1096" s="27"/>
      <c r="E1096" s="6"/>
      <c r="F1096" s="6"/>
      <c r="G1096" s="6"/>
      <c r="H1096" s="83"/>
      <c r="I1096" s="83"/>
      <c r="J1096" s="83"/>
      <c r="K1096" s="83"/>
      <c r="L1096" s="83"/>
      <c r="M1096" s="6"/>
      <c r="O1096"/>
      <c r="P1096"/>
      <c r="Q1096" s="5"/>
    </row>
    <row r="1097" spans="2:17" s="4" customFormat="1" x14ac:dyDescent="0.25">
      <c r="B1097" s="27"/>
      <c r="E1097" s="6"/>
      <c r="F1097" s="6"/>
      <c r="G1097" s="6"/>
      <c r="H1097" s="83"/>
      <c r="I1097" s="83"/>
      <c r="J1097" s="83"/>
      <c r="K1097" s="83"/>
      <c r="L1097" s="83"/>
      <c r="M1097" s="6"/>
      <c r="O1097"/>
      <c r="P1097"/>
      <c r="Q1097" s="5"/>
    </row>
    <row r="1098" spans="2:17" s="4" customFormat="1" x14ac:dyDescent="0.25">
      <c r="B1098" s="27"/>
      <c r="E1098" s="6"/>
      <c r="F1098" s="6"/>
      <c r="G1098" s="6"/>
      <c r="H1098" s="83"/>
      <c r="I1098" s="83"/>
      <c r="J1098" s="83"/>
      <c r="K1098" s="83"/>
      <c r="L1098" s="83"/>
      <c r="M1098" s="6"/>
      <c r="O1098"/>
      <c r="P1098"/>
      <c r="Q1098" s="5"/>
    </row>
    <row r="1099" spans="2:17" s="4" customFormat="1" x14ac:dyDescent="0.25">
      <c r="B1099" s="27"/>
      <c r="E1099" s="6"/>
      <c r="F1099" s="6"/>
      <c r="G1099" s="6"/>
      <c r="H1099" s="83"/>
      <c r="I1099" s="83"/>
      <c r="J1099" s="83"/>
      <c r="K1099" s="83"/>
      <c r="L1099" s="83"/>
      <c r="M1099" s="6"/>
      <c r="O1099"/>
      <c r="P1099"/>
      <c r="Q1099" s="5"/>
    </row>
    <row r="1100" spans="2:17" s="4" customFormat="1" x14ac:dyDescent="0.25">
      <c r="B1100" s="27"/>
      <c r="E1100" s="6"/>
      <c r="F1100" s="6"/>
      <c r="G1100" s="6"/>
      <c r="H1100" s="83"/>
      <c r="I1100" s="83"/>
      <c r="J1100" s="83"/>
      <c r="K1100" s="83"/>
      <c r="L1100" s="83"/>
      <c r="M1100" s="6"/>
      <c r="O1100"/>
      <c r="P1100"/>
      <c r="Q1100" s="5"/>
    </row>
    <row r="1101" spans="2:17" s="4" customFormat="1" x14ac:dyDescent="0.25">
      <c r="B1101" s="27"/>
      <c r="E1101" s="6"/>
      <c r="F1101" s="6"/>
      <c r="G1101" s="6"/>
      <c r="H1101" s="83"/>
      <c r="I1101" s="83"/>
      <c r="J1101" s="83"/>
      <c r="K1101" s="83"/>
      <c r="L1101" s="83"/>
      <c r="M1101" s="6"/>
      <c r="O1101"/>
      <c r="P1101"/>
      <c r="Q1101" s="5"/>
    </row>
    <row r="1102" spans="2:17" s="4" customFormat="1" x14ac:dyDescent="0.25">
      <c r="B1102" s="27"/>
      <c r="E1102" s="6"/>
      <c r="F1102" s="6"/>
      <c r="G1102" s="6"/>
      <c r="H1102" s="83"/>
      <c r="I1102" s="83"/>
      <c r="J1102" s="83"/>
      <c r="K1102" s="83"/>
      <c r="L1102" s="83"/>
      <c r="M1102" s="6"/>
      <c r="O1102"/>
      <c r="P1102"/>
      <c r="Q1102" s="5"/>
    </row>
    <row r="1103" spans="2:17" s="4" customFormat="1" x14ac:dyDescent="0.25">
      <c r="B1103" s="27"/>
      <c r="E1103" s="6"/>
      <c r="F1103" s="6"/>
      <c r="G1103" s="6"/>
      <c r="H1103" s="83"/>
      <c r="I1103" s="83"/>
      <c r="J1103" s="83"/>
      <c r="K1103" s="83"/>
      <c r="L1103" s="83"/>
      <c r="M1103" s="6"/>
      <c r="O1103"/>
      <c r="P1103"/>
      <c r="Q1103" s="5"/>
    </row>
    <row r="1104" spans="2:17" s="4" customFormat="1" x14ac:dyDescent="0.25">
      <c r="B1104" s="27"/>
      <c r="E1104" s="6"/>
      <c r="F1104" s="6"/>
      <c r="G1104" s="6"/>
      <c r="H1104" s="83"/>
      <c r="I1104" s="83"/>
      <c r="J1104" s="83"/>
      <c r="K1104" s="83"/>
      <c r="L1104" s="83"/>
      <c r="M1104" s="6"/>
      <c r="O1104"/>
      <c r="P1104"/>
      <c r="Q1104" s="5"/>
    </row>
    <row r="1105" spans="2:17" s="4" customFormat="1" x14ac:dyDescent="0.25">
      <c r="B1105" s="27"/>
      <c r="E1105" s="6"/>
      <c r="F1105" s="6"/>
      <c r="G1105" s="6"/>
      <c r="H1105" s="83"/>
      <c r="I1105" s="83"/>
      <c r="J1105" s="83"/>
      <c r="K1105" s="83"/>
      <c r="L1105" s="83"/>
      <c r="M1105" s="6"/>
      <c r="O1105"/>
      <c r="P1105"/>
      <c r="Q1105" s="5"/>
    </row>
    <row r="1106" spans="2:17" s="4" customFormat="1" x14ac:dyDescent="0.25">
      <c r="B1106" s="27"/>
      <c r="E1106" s="6"/>
      <c r="F1106" s="6"/>
      <c r="G1106" s="6"/>
      <c r="H1106" s="83"/>
      <c r="I1106" s="83"/>
      <c r="J1106" s="83"/>
      <c r="K1106" s="83"/>
      <c r="L1106" s="83"/>
      <c r="M1106" s="6"/>
      <c r="O1106"/>
      <c r="P1106"/>
      <c r="Q1106" s="5"/>
    </row>
    <row r="1107" spans="2:17" s="4" customFormat="1" x14ac:dyDescent="0.25">
      <c r="B1107" s="27"/>
      <c r="E1107" s="6"/>
      <c r="F1107" s="6"/>
      <c r="G1107" s="6"/>
      <c r="H1107" s="83"/>
      <c r="I1107" s="83"/>
      <c r="J1107" s="83"/>
      <c r="K1107" s="83"/>
      <c r="L1107" s="83"/>
      <c r="M1107" s="6"/>
      <c r="O1107"/>
      <c r="P1107"/>
      <c r="Q1107" s="5"/>
    </row>
    <row r="1108" spans="2:17" s="4" customFormat="1" x14ac:dyDescent="0.25">
      <c r="B1108" s="27"/>
      <c r="E1108" s="6"/>
      <c r="F1108" s="6"/>
      <c r="G1108" s="6"/>
      <c r="H1108" s="83"/>
      <c r="I1108" s="83"/>
      <c r="J1108" s="83"/>
      <c r="K1108" s="83"/>
      <c r="L1108" s="83"/>
      <c r="M1108" s="6"/>
      <c r="O1108"/>
      <c r="P1108"/>
      <c r="Q1108" s="5"/>
    </row>
    <row r="1109" spans="2:17" s="4" customFormat="1" x14ac:dyDescent="0.25">
      <c r="B1109" s="27"/>
      <c r="E1109" s="6"/>
      <c r="F1109" s="6"/>
      <c r="G1109" s="6"/>
      <c r="H1109" s="83"/>
      <c r="I1109" s="83"/>
      <c r="J1109" s="83"/>
      <c r="K1109" s="83"/>
      <c r="L1109" s="83"/>
      <c r="M1109" s="6"/>
      <c r="O1109"/>
      <c r="P1109"/>
      <c r="Q1109" s="5"/>
    </row>
    <row r="1110" spans="2:17" s="4" customFormat="1" x14ac:dyDescent="0.25">
      <c r="B1110" s="27"/>
      <c r="E1110" s="6"/>
      <c r="F1110" s="6"/>
      <c r="G1110" s="6"/>
      <c r="H1110" s="83"/>
      <c r="I1110" s="83"/>
      <c r="J1110" s="83"/>
      <c r="K1110" s="83"/>
      <c r="L1110" s="83"/>
      <c r="M1110" s="6"/>
      <c r="O1110"/>
      <c r="P1110"/>
      <c r="Q1110" s="5"/>
    </row>
    <row r="1111" spans="2:17" s="4" customFormat="1" x14ac:dyDescent="0.25">
      <c r="B1111" s="27"/>
      <c r="E1111" s="6"/>
      <c r="F1111" s="6"/>
      <c r="G1111" s="6"/>
      <c r="H1111" s="83"/>
      <c r="I1111" s="83"/>
      <c r="J1111" s="83"/>
      <c r="K1111" s="83"/>
      <c r="L1111" s="83"/>
      <c r="M1111" s="6"/>
      <c r="O1111"/>
      <c r="P1111"/>
      <c r="Q1111" s="5"/>
    </row>
    <row r="1112" spans="2:17" s="4" customFormat="1" x14ac:dyDescent="0.25">
      <c r="B1112" s="27"/>
      <c r="E1112" s="6"/>
      <c r="F1112" s="6"/>
      <c r="G1112" s="6"/>
      <c r="H1112" s="83"/>
      <c r="I1112" s="83"/>
      <c r="J1112" s="83"/>
      <c r="K1112" s="83"/>
      <c r="L1112" s="83"/>
      <c r="M1112" s="6"/>
      <c r="O1112"/>
      <c r="P1112"/>
      <c r="Q1112" s="5"/>
    </row>
    <row r="1113" spans="2:17" s="4" customFormat="1" x14ac:dyDescent="0.25">
      <c r="B1113" s="27"/>
      <c r="E1113" s="6"/>
      <c r="F1113" s="6"/>
      <c r="G1113" s="6"/>
      <c r="H1113" s="83"/>
      <c r="I1113" s="83"/>
      <c r="J1113" s="83"/>
      <c r="K1113" s="83"/>
      <c r="L1113" s="83"/>
      <c r="M1113" s="6"/>
      <c r="O1113"/>
      <c r="P1113"/>
      <c r="Q1113" s="5"/>
    </row>
    <row r="1114" spans="2:17" s="4" customFormat="1" x14ac:dyDescent="0.25">
      <c r="B1114" s="27"/>
      <c r="E1114" s="6"/>
      <c r="F1114" s="6"/>
      <c r="G1114" s="6"/>
      <c r="H1114" s="83"/>
      <c r="I1114" s="83"/>
      <c r="J1114" s="83"/>
      <c r="K1114" s="83"/>
      <c r="L1114" s="83"/>
      <c r="M1114" s="6"/>
      <c r="O1114"/>
      <c r="P1114"/>
      <c r="Q1114" s="5"/>
    </row>
    <row r="1115" spans="2:17" s="4" customFormat="1" x14ac:dyDescent="0.25">
      <c r="B1115" s="27"/>
      <c r="E1115" s="6"/>
      <c r="F1115" s="6"/>
      <c r="G1115" s="6"/>
      <c r="H1115" s="83"/>
      <c r="I1115" s="83"/>
      <c r="J1115" s="83"/>
      <c r="K1115" s="83"/>
      <c r="L1115" s="83"/>
      <c r="M1115" s="6"/>
      <c r="O1115"/>
      <c r="P1115"/>
      <c r="Q1115" s="5"/>
    </row>
    <row r="1116" spans="2:17" s="4" customFormat="1" x14ac:dyDescent="0.25">
      <c r="B1116" s="27"/>
      <c r="E1116" s="6"/>
      <c r="F1116" s="6"/>
      <c r="G1116" s="6"/>
      <c r="H1116" s="83"/>
      <c r="I1116" s="83"/>
      <c r="J1116" s="83"/>
      <c r="K1116" s="83"/>
      <c r="L1116" s="83"/>
      <c r="M1116" s="6"/>
      <c r="O1116"/>
      <c r="P1116"/>
      <c r="Q1116" s="5"/>
    </row>
    <row r="1117" spans="2:17" s="4" customFormat="1" x14ac:dyDescent="0.25">
      <c r="B1117" s="27"/>
      <c r="E1117" s="6"/>
      <c r="F1117" s="6"/>
      <c r="G1117" s="6"/>
      <c r="H1117" s="83"/>
      <c r="I1117" s="83"/>
      <c r="J1117" s="83"/>
      <c r="K1117" s="83"/>
      <c r="L1117" s="83"/>
      <c r="M1117" s="6"/>
      <c r="O1117"/>
      <c r="P1117"/>
      <c r="Q1117" s="5"/>
    </row>
    <row r="1118" spans="2:17" s="4" customFormat="1" x14ac:dyDescent="0.25">
      <c r="B1118" s="27"/>
      <c r="E1118" s="6"/>
      <c r="F1118" s="6"/>
      <c r="G1118" s="6"/>
      <c r="H1118" s="83"/>
      <c r="I1118" s="83"/>
      <c r="J1118" s="83"/>
      <c r="K1118" s="83"/>
      <c r="L1118" s="83"/>
      <c r="M1118" s="6"/>
      <c r="O1118"/>
      <c r="P1118"/>
      <c r="Q1118" s="5"/>
    </row>
    <row r="1119" spans="2:17" s="4" customFormat="1" x14ac:dyDescent="0.25">
      <c r="B1119" s="27"/>
      <c r="E1119" s="6"/>
      <c r="F1119" s="6"/>
      <c r="G1119" s="6"/>
      <c r="H1119" s="83"/>
      <c r="I1119" s="83"/>
      <c r="J1119" s="83"/>
      <c r="K1119" s="83"/>
      <c r="L1119" s="83"/>
      <c r="M1119" s="6"/>
      <c r="O1119"/>
      <c r="P1119"/>
      <c r="Q1119" s="5"/>
    </row>
    <row r="1120" spans="2:17" s="4" customFormat="1" x14ac:dyDescent="0.25">
      <c r="B1120" s="27"/>
      <c r="E1120" s="6"/>
      <c r="F1120" s="6"/>
      <c r="G1120" s="6"/>
      <c r="H1120" s="83"/>
      <c r="I1120" s="83"/>
      <c r="J1120" s="83"/>
      <c r="K1120" s="83"/>
      <c r="L1120" s="83"/>
      <c r="M1120" s="6"/>
      <c r="O1120"/>
      <c r="P1120"/>
      <c r="Q1120" s="5"/>
    </row>
    <row r="1121" spans="2:17" s="4" customFormat="1" x14ac:dyDescent="0.25">
      <c r="B1121" s="27"/>
      <c r="E1121" s="6"/>
      <c r="F1121" s="6"/>
      <c r="G1121" s="6"/>
      <c r="H1121" s="83"/>
      <c r="I1121" s="83"/>
      <c r="J1121" s="83"/>
      <c r="K1121" s="83"/>
      <c r="L1121" s="83"/>
      <c r="M1121" s="6"/>
      <c r="O1121"/>
      <c r="P1121"/>
      <c r="Q1121" s="5"/>
    </row>
    <row r="1122" spans="2:17" s="4" customFormat="1" x14ac:dyDescent="0.25">
      <c r="B1122" s="27"/>
      <c r="E1122" s="6"/>
      <c r="F1122" s="6"/>
      <c r="G1122" s="6"/>
      <c r="H1122" s="83"/>
      <c r="I1122" s="83"/>
      <c r="J1122" s="83"/>
      <c r="K1122" s="83"/>
      <c r="L1122" s="83"/>
      <c r="M1122" s="6"/>
      <c r="O1122"/>
      <c r="P1122"/>
      <c r="Q1122" s="5"/>
    </row>
    <row r="1123" spans="2:17" s="4" customFormat="1" x14ac:dyDescent="0.25">
      <c r="B1123" s="27"/>
      <c r="E1123" s="6"/>
      <c r="F1123" s="6"/>
      <c r="G1123" s="6"/>
      <c r="H1123" s="83"/>
      <c r="I1123" s="83"/>
      <c r="J1123" s="83"/>
      <c r="K1123" s="83"/>
      <c r="L1123" s="83"/>
      <c r="M1123" s="6"/>
      <c r="O1123"/>
      <c r="P1123"/>
      <c r="Q1123" s="5"/>
    </row>
    <row r="1124" spans="2:17" s="4" customFormat="1" x14ac:dyDescent="0.25">
      <c r="B1124" s="27"/>
      <c r="E1124" s="6"/>
      <c r="F1124" s="6"/>
      <c r="G1124" s="6"/>
      <c r="H1124" s="83"/>
      <c r="I1124" s="83"/>
      <c r="J1124" s="83"/>
      <c r="K1124" s="83"/>
      <c r="L1124" s="83"/>
      <c r="M1124" s="6"/>
      <c r="O1124"/>
      <c r="P1124"/>
      <c r="Q1124" s="5"/>
    </row>
    <row r="1125" spans="2:17" s="4" customFormat="1" x14ac:dyDescent="0.25">
      <c r="B1125" s="27"/>
      <c r="E1125" s="6"/>
      <c r="F1125" s="6"/>
      <c r="G1125" s="6"/>
      <c r="H1125" s="83"/>
      <c r="I1125" s="83"/>
      <c r="J1125" s="83"/>
      <c r="K1125" s="83"/>
      <c r="L1125" s="83"/>
      <c r="M1125" s="6"/>
      <c r="O1125"/>
      <c r="P1125"/>
      <c r="Q1125" s="5"/>
    </row>
    <row r="1126" spans="2:17" s="4" customFormat="1" x14ac:dyDescent="0.25">
      <c r="B1126" s="27"/>
      <c r="E1126" s="6"/>
      <c r="F1126" s="6"/>
      <c r="G1126" s="6"/>
      <c r="H1126" s="83"/>
      <c r="I1126" s="83"/>
      <c r="J1126" s="83"/>
      <c r="K1126" s="83"/>
      <c r="L1126" s="83"/>
      <c r="M1126" s="6"/>
      <c r="O1126"/>
      <c r="P1126"/>
      <c r="Q1126" s="5"/>
    </row>
    <row r="1127" spans="2:17" s="4" customFormat="1" x14ac:dyDescent="0.25">
      <c r="B1127" s="27"/>
      <c r="E1127" s="6"/>
      <c r="F1127" s="6"/>
      <c r="G1127" s="6"/>
      <c r="H1127" s="83"/>
      <c r="I1127" s="83"/>
      <c r="J1127" s="83"/>
      <c r="K1127" s="83"/>
      <c r="L1127" s="83"/>
      <c r="M1127" s="6"/>
      <c r="O1127"/>
      <c r="P1127"/>
      <c r="Q1127" s="5"/>
    </row>
    <row r="1128" spans="2:17" s="4" customFormat="1" x14ac:dyDescent="0.25">
      <c r="B1128" s="27"/>
      <c r="E1128" s="6"/>
      <c r="F1128" s="6"/>
      <c r="G1128" s="6"/>
      <c r="H1128" s="83"/>
      <c r="I1128" s="83"/>
      <c r="J1128" s="83"/>
      <c r="K1128" s="83"/>
      <c r="L1128" s="83"/>
      <c r="M1128" s="6"/>
      <c r="O1128"/>
      <c r="P1128"/>
      <c r="Q1128" s="5"/>
    </row>
    <row r="1129" spans="2:17" s="4" customFormat="1" x14ac:dyDescent="0.25">
      <c r="B1129" s="27"/>
      <c r="E1129" s="6"/>
      <c r="F1129" s="6"/>
      <c r="G1129" s="6"/>
      <c r="H1129" s="83"/>
      <c r="I1129" s="83"/>
      <c r="J1129" s="83"/>
      <c r="K1129" s="83"/>
      <c r="L1129" s="83"/>
      <c r="M1129" s="6"/>
      <c r="O1129"/>
      <c r="P1129"/>
      <c r="Q1129" s="5"/>
    </row>
    <row r="1130" spans="2:17" s="4" customFormat="1" x14ac:dyDescent="0.25">
      <c r="B1130" s="27"/>
      <c r="E1130" s="6"/>
      <c r="F1130" s="6"/>
      <c r="G1130" s="6"/>
      <c r="H1130" s="83"/>
      <c r="I1130" s="83"/>
      <c r="J1130" s="83"/>
      <c r="K1130" s="83"/>
      <c r="L1130" s="83"/>
      <c r="M1130" s="6"/>
      <c r="O1130"/>
      <c r="P1130"/>
      <c r="Q1130" s="5"/>
    </row>
    <row r="1131" spans="2:17" s="4" customFormat="1" x14ac:dyDescent="0.25">
      <c r="B1131" s="27"/>
      <c r="E1131" s="6"/>
      <c r="F1131" s="6"/>
      <c r="G1131" s="6"/>
      <c r="H1131" s="83"/>
      <c r="I1131" s="83"/>
      <c r="J1131" s="83"/>
      <c r="K1131" s="83"/>
      <c r="L1131" s="83"/>
      <c r="M1131" s="6"/>
      <c r="O1131"/>
      <c r="P1131"/>
      <c r="Q1131" s="5"/>
    </row>
    <row r="1132" spans="2:17" s="4" customFormat="1" x14ac:dyDescent="0.25">
      <c r="B1132" s="27"/>
      <c r="E1132" s="6"/>
      <c r="F1132" s="6"/>
      <c r="G1132" s="6"/>
      <c r="H1132" s="83"/>
      <c r="I1132" s="83"/>
      <c r="J1132" s="83"/>
      <c r="K1132" s="83"/>
      <c r="L1132" s="83"/>
      <c r="M1132" s="6"/>
      <c r="O1132"/>
      <c r="P1132"/>
      <c r="Q1132" s="5"/>
    </row>
    <row r="1133" spans="2:17" s="4" customFormat="1" x14ac:dyDescent="0.25">
      <c r="B1133" s="27"/>
      <c r="E1133" s="6"/>
      <c r="F1133" s="6"/>
      <c r="G1133" s="6"/>
      <c r="H1133" s="83"/>
      <c r="I1133" s="83"/>
      <c r="J1133" s="83"/>
      <c r="K1133" s="83"/>
      <c r="L1133" s="83"/>
      <c r="M1133" s="6"/>
      <c r="O1133"/>
      <c r="P1133"/>
      <c r="Q1133" s="5"/>
    </row>
    <row r="1134" spans="2:17" s="4" customFormat="1" x14ac:dyDescent="0.25">
      <c r="B1134" s="27"/>
      <c r="E1134" s="6"/>
      <c r="F1134" s="6"/>
      <c r="G1134" s="6"/>
      <c r="H1134" s="83"/>
      <c r="I1134" s="83"/>
      <c r="J1134" s="83"/>
      <c r="K1134" s="83"/>
      <c r="L1134" s="83"/>
      <c r="M1134" s="6"/>
      <c r="O1134"/>
      <c r="P1134"/>
      <c r="Q1134" s="5"/>
    </row>
    <row r="1135" spans="2:17" s="4" customFormat="1" x14ac:dyDescent="0.25">
      <c r="B1135" s="27"/>
      <c r="E1135" s="6"/>
      <c r="F1135" s="6"/>
      <c r="G1135" s="6"/>
      <c r="H1135" s="83"/>
      <c r="I1135" s="83"/>
      <c r="J1135" s="83"/>
      <c r="K1135" s="83"/>
      <c r="L1135" s="83"/>
      <c r="M1135" s="6"/>
      <c r="O1135"/>
      <c r="P1135"/>
      <c r="Q1135" s="5"/>
    </row>
    <row r="1136" spans="2:17" s="4" customFormat="1" x14ac:dyDescent="0.25">
      <c r="B1136" s="27"/>
      <c r="E1136" s="6"/>
      <c r="F1136" s="6"/>
      <c r="G1136" s="6"/>
      <c r="H1136" s="83"/>
      <c r="I1136" s="83"/>
      <c r="J1136" s="83"/>
      <c r="K1136" s="83"/>
      <c r="L1136" s="83"/>
      <c r="M1136" s="6"/>
      <c r="O1136"/>
      <c r="P1136"/>
      <c r="Q1136" s="5"/>
    </row>
    <row r="1137" spans="2:17" s="4" customFormat="1" x14ac:dyDescent="0.25">
      <c r="B1137" s="27"/>
      <c r="E1137" s="6"/>
      <c r="F1137" s="6"/>
      <c r="G1137" s="6"/>
      <c r="H1137" s="83"/>
      <c r="I1137" s="83"/>
      <c r="J1137" s="83"/>
      <c r="K1137" s="83"/>
      <c r="L1137" s="83"/>
      <c r="M1137" s="6"/>
      <c r="O1137"/>
      <c r="P1137"/>
      <c r="Q1137" s="5"/>
    </row>
    <row r="1138" spans="2:17" s="4" customFormat="1" x14ac:dyDescent="0.25">
      <c r="B1138" s="27"/>
      <c r="E1138" s="6"/>
      <c r="F1138" s="6"/>
      <c r="G1138" s="6"/>
      <c r="H1138" s="83"/>
      <c r="I1138" s="83"/>
      <c r="J1138" s="83"/>
      <c r="K1138" s="83"/>
      <c r="L1138" s="83"/>
      <c r="M1138" s="6"/>
      <c r="O1138"/>
      <c r="P1138"/>
      <c r="Q1138" s="5"/>
    </row>
    <row r="1139" spans="2:17" s="4" customFormat="1" x14ac:dyDescent="0.25">
      <c r="B1139" s="27"/>
      <c r="E1139" s="6"/>
      <c r="F1139" s="6"/>
      <c r="G1139" s="6"/>
      <c r="H1139" s="83"/>
      <c r="I1139" s="83"/>
      <c r="J1139" s="83"/>
      <c r="K1139" s="83"/>
      <c r="L1139" s="83"/>
      <c r="M1139" s="6"/>
      <c r="O1139"/>
      <c r="P1139"/>
      <c r="Q1139" s="5"/>
    </row>
    <row r="1140" spans="2:17" s="4" customFormat="1" x14ac:dyDescent="0.25">
      <c r="B1140" s="27"/>
      <c r="E1140" s="6"/>
      <c r="F1140" s="6"/>
      <c r="G1140" s="6"/>
      <c r="H1140" s="83"/>
      <c r="I1140" s="83"/>
      <c r="J1140" s="83"/>
      <c r="K1140" s="83"/>
      <c r="L1140" s="83"/>
      <c r="M1140" s="6"/>
      <c r="O1140"/>
      <c r="P1140"/>
      <c r="Q1140" s="5"/>
    </row>
    <row r="1141" spans="2:17" s="4" customFormat="1" x14ac:dyDescent="0.25">
      <c r="B1141" s="27"/>
      <c r="E1141" s="6"/>
      <c r="F1141" s="6"/>
      <c r="G1141" s="6"/>
      <c r="H1141" s="83"/>
      <c r="I1141" s="83"/>
      <c r="J1141" s="83"/>
      <c r="K1141" s="83"/>
      <c r="L1141" s="83"/>
      <c r="M1141" s="6"/>
      <c r="O1141"/>
      <c r="P1141"/>
      <c r="Q1141" s="5"/>
    </row>
    <row r="1142" spans="2:17" s="4" customFormat="1" x14ac:dyDescent="0.25">
      <c r="B1142" s="27"/>
      <c r="E1142" s="6"/>
      <c r="F1142" s="6"/>
      <c r="G1142" s="6"/>
      <c r="H1142" s="83"/>
      <c r="I1142" s="83"/>
      <c r="J1142" s="83"/>
      <c r="K1142" s="83"/>
      <c r="L1142" s="83"/>
      <c r="M1142" s="6"/>
      <c r="O1142"/>
      <c r="P1142"/>
      <c r="Q1142" s="5"/>
    </row>
    <row r="1143" spans="2:17" s="4" customFormat="1" x14ac:dyDescent="0.25">
      <c r="B1143" s="27"/>
      <c r="E1143" s="6"/>
      <c r="F1143" s="6"/>
      <c r="G1143" s="6"/>
      <c r="H1143" s="83"/>
      <c r="I1143" s="83"/>
      <c r="J1143" s="83"/>
      <c r="K1143" s="83"/>
      <c r="L1143" s="83"/>
      <c r="M1143" s="6"/>
      <c r="O1143"/>
      <c r="P1143"/>
      <c r="Q1143" s="5"/>
    </row>
    <row r="1144" spans="2:17" s="4" customFormat="1" x14ac:dyDescent="0.25">
      <c r="B1144" s="27"/>
      <c r="E1144" s="6"/>
      <c r="F1144" s="6"/>
      <c r="G1144" s="6"/>
      <c r="H1144" s="83"/>
      <c r="I1144" s="83"/>
      <c r="J1144" s="83"/>
      <c r="K1144" s="83"/>
      <c r="L1144" s="83"/>
      <c r="M1144" s="6"/>
      <c r="O1144"/>
      <c r="P1144"/>
      <c r="Q1144" s="5"/>
    </row>
    <row r="1145" spans="2:17" s="4" customFormat="1" x14ac:dyDescent="0.25">
      <c r="B1145" s="27"/>
      <c r="E1145" s="6"/>
      <c r="F1145" s="6"/>
      <c r="G1145" s="6"/>
      <c r="H1145" s="83"/>
      <c r="I1145" s="83"/>
      <c r="J1145" s="83"/>
      <c r="K1145" s="83"/>
      <c r="L1145" s="83"/>
      <c r="M1145" s="6"/>
      <c r="O1145"/>
      <c r="P1145"/>
      <c r="Q1145" s="5"/>
    </row>
    <row r="1146" spans="2:17" s="4" customFormat="1" x14ac:dyDescent="0.25">
      <c r="B1146" s="27"/>
      <c r="E1146" s="6"/>
      <c r="F1146" s="6"/>
      <c r="G1146" s="6"/>
      <c r="H1146" s="83"/>
      <c r="I1146" s="83"/>
      <c r="J1146" s="83"/>
      <c r="K1146" s="83"/>
      <c r="L1146" s="83"/>
      <c r="M1146" s="6"/>
      <c r="O1146"/>
      <c r="P1146"/>
      <c r="Q1146" s="5"/>
    </row>
    <row r="1147" spans="2:17" s="4" customFormat="1" x14ac:dyDescent="0.25">
      <c r="B1147" s="27"/>
      <c r="E1147" s="6"/>
      <c r="F1147" s="6"/>
      <c r="G1147" s="6"/>
      <c r="H1147" s="83"/>
      <c r="I1147" s="83"/>
      <c r="J1147" s="83"/>
      <c r="K1147" s="83"/>
      <c r="L1147" s="83"/>
      <c r="M1147" s="6"/>
      <c r="O1147"/>
      <c r="P1147"/>
      <c r="Q1147" s="5"/>
    </row>
    <row r="1148" spans="2:17" s="4" customFormat="1" x14ac:dyDescent="0.25">
      <c r="B1148" s="27"/>
      <c r="E1148" s="6"/>
      <c r="F1148" s="6"/>
      <c r="G1148" s="6"/>
      <c r="H1148" s="83"/>
      <c r="I1148" s="83"/>
      <c r="J1148" s="83"/>
      <c r="K1148" s="83"/>
      <c r="L1148" s="83"/>
      <c r="M1148" s="6"/>
      <c r="O1148"/>
      <c r="P1148"/>
      <c r="Q1148" s="5"/>
    </row>
    <row r="1149" spans="2:17" s="4" customFormat="1" x14ac:dyDescent="0.25">
      <c r="B1149" s="27"/>
      <c r="E1149" s="6"/>
      <c r="F1149" s="6"/>
      <c r="G1149" s="6"/>
      <c r="H1149" s="83"/>
      <c r="I1149" s="83"/>
      <c r="J1149" s="83"/>
      <c r="K1149" s="83"/>
      <c r="L1149" s="83"/>
      <c r="M1149" s="6"/>
      <c r="O1149"/>
      <c r="P1149"/>
      <c r="Q1149" s="5"/>
    </row>
    <row r="1150" spans="2:17" s="4" customFormat="1" x14ac:dyDescent="0.25">
      <c r="B1150" s="27"/>
      <c r="E1150" s="6"/>
      <c r="F1150" s="6"/>
      <c r="G1150" s="6"/>
      <c r="H1150" s="83"/>
      <c r="I1150" s="83"/>
      <c r="J1150" s="83"/>
      <c r="K1150" s="83"/>
      <c r="L1150" s="83"/>
      <c r="M1150" s="6"/>
      <c r="O1150"/>
      <c r="P1150"/>
      <c r="Q1150" s="5"/>
    </row>
    <row r="1151" spans="2:17" s="4" customFormat="1" x14ac:dyDescent="0.25">
      <c r="B1151" s="27"/>
      <c r="E1151" s="6"/>
      <c r="F1151" s="6"/>
      <c r="G1151" s="6"/>
      <c r="H1151" s="83"/>
      <c r="I1151" s="83"/>
      <c r="J1151" s="83"/>
      <c r="K1151" s="83"/>
      <c r="L1151" s="83"/>
      <c r="M1151" s="6"/>
      <c r="O1151"/>
      <c r="P1151"/>
      <c r="Q1151" s="5"/>
    </row>
    <row r="1152" spans="2:17" s="4" customFormat="1" x14ac:dyDescent="0.25">
      <c r="B1152" s="27"/>
      <c r="E1152" s="6"/>
      <c r="F1152" s="6"/>
      <c r="G1152" s="6"/>
      <c r="H1152" s="83"/>
      <c r="I1152" s="83"/>
      <c r="J1152" s="83"/>
      <c r="K1152" s="83"/>
      <c r="L1152" s="83"/>
      <c r="M1152" s="6"/>
      <c r="O1152"/>
      <c r="P1152"/>
      <c r="Q1152" s="5"/>
    </row>
    <row r="1153" spans="2:17" s="4" customFormat="1" x14ac:dyDescent="0.25">
      <c r="B1153" s="27"/>
      <c r="E1153" s="6"/>
      <c r="F1153" s="6"/>
      <c r="G1153" s="6"/>
      <c r="H1153" s="83"/>
      <c r="I1153" s="83"/>
      <c r="J1153" s="83"/>
      <c r="K1153" s="83"/>
      <c r="L1153" s="83"/>
      <c r="M1153" s="6"/>
      <c r="O1153"/>
      <c r="P1153"/>
      <c r="Q1153" s="5"/>
    </row>
    <row r="1154" spans="2:17" s="4" customFormat="1" x14ac:dyDescent="0.25">
      <c r="B1154" s="27"/>
      <c r="E1154" s="6"/>
      <c r="F1154" s="6"/>
      <c r="G1154" s="6"/>
      <c r="H1154" s="83"/>
      <c r="I1154" s="83"/>
      <c r="J1154" s="83"/>
      <c r="K1154" s="83"/>
      <c r="L1154" s="83"/>
      <c r="M1154" s="6"/>
      <c r="O1154"/>
      <c r="P1154"/>
      <c r="Q1154" s="5"/>
    </row>
    <row r="1155" spans="2:17" s="4" customFormat="1" x14ac:dyDescent="0.25">
      <c r="B1155" s="27"/>
      <c r="E1155" s="6"/>
      <c r="F1155" s="6"/>
      <c r="G1155" s="6"/>
      <c r="H1155" s="83"/>
      <c r="I1155" s="83"/>
      <c r="J1155" s="83"/>
      <c r="K1155" s="83"/>
      <c r="L1155" s="83"/>
      <c r="M1155" s="6"/>
      <c r="O1155"/>
      <c r="P1155"/>
      <c r="Q1155" s="5"/>
    </row>
    <row r="1156" spans="2:17" s="4" customFormat="1" x14ac:dyDescent="0.25">
      <c r="B1156" s="27"/>
      <c r="E1156" s="6"/>
      <c r="F1156" s="6"/>
      <c r="G1156" s="6"/>
      <c r="H1156" s="83"/>
      <c r="I1156" s="83"/>
      <c r="J1156" s="83"/>
      <c r="K1156" s="83"/>
      <c r="L1156" s="83"/>
      <c r="M1156" s="6"/>
      <c r="O1156"/>
      <c r="P1156"/>
      <c r="Q1156" s="5"/>
    </row>
    <row r="1157" spans="2:17" s="4" customFormat="1" x14ac:dyDescent="0.25">
      <c r="B1157" s="27"/>
      <c r="E1157" s="6"/>
      <c r="F1157" s="6"/>
      <c r="G1157" s="6"/>
      <c r="H1157" s="83"/>
      <c r="I1157" s="83"/>
      <c r="J1157" s="83"/>
      <c r="K1157" s="83"/>
      <c r="L1157" s="83"/>
      <c r="M1157" s="6"/>
      <c r="O1157"/>
      <c r="P1157"/>
      <c r="Q1157" s="5"/>
    </row>
    <row r="1158" spans="2:17" s="4" customFormat="1" x14ac:dyDescent="0.25">
      <c r="B1158" s="27"/>
      <c r="E1158" s="6"/>
      <c r="F1158" s="6"/>
      <c r="G1158" s="6"/>
      <c r="H1158" s="83"/>
      <c r="I1158" s="83"/>
      <c r="J1158" s="83"/>
      <c r="K1158" s="83"/>
      <c r="L1158" s="83"/>
      <c r="M1158" s="6"/>
      <c r="O1158"/>
      <c r="P1158"/>
      <c r="Q1158" s="5"/>
    </row>
    <row r="1159" spans="2:17" s="4" customFormat="1" x14ac:dyDescent="0.25">
      <c r="B1159" s="27"/>
      <c r="E1159" s="6"/>
      <c r="F1159" s="6"/>
      <c r="G1159" s="6"/>
      <c r="H1159" s="83"/>
      <c r="I1159" s="83"/>
      <c r="J1159" s="83"/>
      <c r="K1159" s="83"/>
      <c r="L1159" s="83"/>
      <c r="M1159" s="6"/>
      <c r="O1159"/>
      <c r="P1159"/>
      <c r="Q1159" s="5"/>
    </row>
    <row r="1160" spans="2:17" s="4" customFormat="1" x14ac:dyDescent="0.25">
      <c r="B1160" s="27"/>
      <c r="E1160" s="6"/>
      <c r="F1160" s="6"/>
      <c r="G1160" s="6"/>
      <c r="H1160" s="83"/>
      <c r="I1160" s="83"/>
      <c r="J1160" s="83"/>
      <c r="K1160" s="83"/>
      <c r="L1160" s="83"/>
      <c r="M1160" s="6"/>
      <c r="O1160"/>
      <c r="P1160"/>
      <c r="Q1160" s="5"/>
    </row>
    <row r="1161" spans="2:17" s="4" customFormat="1" x14ac:dyDescent="0.25">
      <c r="B1161" s="27"/>
      <c r="E1161" s="6"/>
      <c r="F1161" s="6"/>
      <c r="G1161" s="6"/>
      <c r="H1161" s="83"/>
      <c r="I1161" s="83"/>
      <c r="J1161" s="83"/>
      <c r="K1161" s="83"/>
      <c r="L1161" s="83"/>
      <c r="M1161" s="6"/>
      <c r="O1161"/>
      <c r="P1161"/>
      <c r="Q1161" s="5"/>
    </row>
    <row r="1162" spans="2:17" s="4" customFormat="1" x14ac:dyDescent="0.25">
      <c r="B1162" s="27"/>
      <c r="E1162" s="6"/>
      <c r="F1162" s="6"/>
      <c r="G1162" s="6"/>
      <c r="H1162" s="83"/>
      <c r="I1162" s="83"/>
      <c r="J1162" s="83"/>
      <c r="K1162" s="83"/>
      <c r="L1162" s="83"/>
      <c r="M1162" s="6"/>
      <c r="O1162"/>
      <c r="P1162"/>
      <c r="Q1162" s="5"/>
    </row>
    <row r="1163" spans="2:17" s="4" customFormat="1" x14ac:dyDescent="0.25">
      <c r="B1163" s="27"/>
      <c r="E1163" s="6"/>
      <c r="F1163" s="6"/>
      <c r="G1163" s="6"/>
      <c r="H1163" s="83"/>
      <c r="I1163" s="83"/>
      <c r="J1163" s="83"/>
      <c r="K1163" s="83"/>
      <c r="L1163" s="83"/>
      <c r="M1163" s="6"/>
      <c r="O1163"/>
      <c r="P1163"/>
      <c r="Q1163" s="5"/>
    </row>
    <row r="1164" spans="2:17" s="4" customFormat="1" x14ac:dyDescent="0.25">
      <c r="B1164" s="27"/>
      <c r="E1164" s="6"/>
      <c r="F1164" s="6"/>
      <c r="G1164" s="6"/>
      <c r="H1164" s="83"/>
      <c r="I1164" s="83"/>
      <c r="J1164" s="83"/>
      <c r="K1164" s="83"/>
      <c r="L1164" s="83"/>
      <c r="M1164" s="6"/>
      <c r="O1164"/>
      <c r="P1164"/>
      <c r="Q1164" s="5"/>
    </row>
    <row r="1165" spans="2:17" s="4" customFormat="1" x14ac:dyDescent="0.25">
      <c r="B1165" s="27"/>
      <c r="E1165" s="6"/>
      <c r="F1165" s="6"/>
      <c r="G1165" s="6"/>
      <c r="H1165" s="83"/>
      <c r="I1165" s="83"/>
      <c r="J1165" s="83"/>
      <c r="K1165" s="83"/>
      <c r="L1165" s="83"/>
      <c r="M1165" s="6"/>
      <c r="O1165"/>
      <c r="P1165"/>
      <c r="Q1165" s="5"/>
    </row>
    <row r="1166" spans="2:17" s="4" customFormat="1" x14ac:dyDescent="0.25">
      <c r="B1166" s="27"/>
      <c r="E1166" s="6"/>
      <c r="F1166" s="6"/>
      <c r="G1166" s="6"/>
      <c r="H1166" s="83"/>
      <c r="I1166" s="83"/>
      <c r="J1166" s="83"/>
      <c r="K1166" s="83"/>
      <c r="L1166" s="83"/>
      <c r="M1166" s="6"/>
      <c r="O1166"/>
      <c r="P1166"/>
      <c r="Q1166" s="5"/>
    </row>
    <row r="1167" spans="2:17" s="4" customFormat="1" x14ac:dyDescent="0.25">
      <c r="B1167" s="27"/>
      <c r="E1167" s="6"/>
      <c r="F1167" s="6"/>
      <c r="G1167" s="6"/>
      <c r="H1167" s="83"/>
      <c r="I1167" s="83"/>
      <c r="J1167" s="83"/>
      <c r="K1167" s="83"/>
      <c r="L1167" s="83"/>
      <c r="M1167" s="6"/>
      <c r="O1167"/>
      <c r="P1167"/>
      <c r="Q1167" s="5"/>
    </row>
    <row r="1168" spans="2:17" s="4" customFormat="1" x14ac:dyDescent="0.25">
      <c r="B1168" s="27"/>
      <c r="E1168" s="6"/>
      <c r="F1168" s="6"/>
      <c r="G1168" s="6"/>
      <c r="H1168" s="83"/>
      <c r="I1168" s="83"/>
      <c r="J1168" s="83"/>
      <c r="K1168" s="83"/>
      <c r="L1168" s="83"/>
      <c r="M1168" s="6"/>
      <c r="O1168"/>
      <c r="P1168"/>
      <c r="Q1168" s="5"/>
    </row>
    <row r="1169" spans="2:17" s="4" customFormat="1" x14ac:dyDescent="0.25">
      <c r="B1169" s="27"/>
      <c r="E1169" s="6"/>
      <c r="F1169" s="6"/>
      <c r="G1169" s="6"/>
      <c r="H1169" s="83"/>
      <c r="I1169" s="83"/>
      <c r="J1169" s="83"/>
      <c r="K1169" s="83"/>
      <c r="L1169" s="83"/>
      <c r="M1169" s="6"/>
      <c r="O1169"/>
      <c r="P1169"/>
      <c r="Q1169" s="5"/>
    </row>
    <row r="1170" spans="2:17" s="4" customFormat="1" x14ac:dyDescent="0.25">
      <c r="B1170" s="27"/>
      <c r="E1170" s="6"/>
      <c r="F1170" s="6"/>
      <c r="G1170" s="6"/>
      <c r="H1170" s="83"/>
      <c r="I1170" s="83"/>
      <c r="J1170" s="83"/>
      <c r="K1170" s="83"/>
      <c r="L1170" s="83"/>
      <c r="M1170" s="6"/>
      <c r="O1170"/>
      <c r="P1170"/>
      <c r="Q1170" s="5"/>
    </row>
    <row r="1171" spans="2:17" s="4" customFormat="1" x14ac:dyDescent="0.25">
      <c r="B1171" s="27"/>
      <c r="E1171" s="6"/>
      <c r="F1171" s="6"/>
      <c r="G1171" s="6"/>
      <c r="H1171" s="83"/>
      <c r="I1171" s="83"/>
      <c r="J1171" s="83"/>
      <c r="K1171" s="83"/>
      <c r="L1171" s="83"/>
      <c r="M1171" s="6"/>
      <c r="O1171"/>
      <c r="P1171"/>
      <c r="Q1171" s="5"/>
    </row>
    <row r="1172" spans="2:17" s="4" customFormat="1" x14ac:dyDescent="0.25">
      <c r="B1172" s="27"/>
      <c r="E1172" s="6"/>
      <c r="F1172" s="6"/>
      <c r="G1172" s="6"/>
      <c r="H1172" s="83"/>
      <c r="I1172" s="83"/>
      <c r="J1172" s="83"/>
      <c r="K1172" s="83"/>
      <c r="L1172" s="83"/>
      <c r="M1172" s="6"/>
      <c r="O1172"/>
      <c r="P1172"/>
      <c r="Q1172" s="5"/>
    </row>
    <row r="1173" spans="2:17" s="4" customFormat="1" x14ac:dyDescent="0.25">
      <c r="B1173" s="27"/>
      <c r="E1173" s="6"/>
      <c r="F1173" s="6"/>
      <c r="G1173" s="6"/>
      <c r="H1173" s="83"/>
      <c r="I1173" s="83"/>
      <c r="J1173" s="83"/>
      <c r="K1173" s="83"/>
      <c r="L1173" s="83"/>
      <c r="M1173" s="6"/>
      <c r="O1173"/>
      <c r="P1173"/>
      <c r="Q1173" s="5"/>
    </row>
    <row r="1174" spans="2:17" s="4" customFormat="1" x14ac:dyDescent="0.25">
      <c r="B1174" s="27"/>
      <c r="E1174" s="6"/>
      <c r="F1174" s="6"/>
      <c r="G1174" s="6"/>
      <c r="H1174" s="83"/>
      <c r="I1174" s="83"/>
      <c r="J1174" s="83"/>
      <c r="K1174" s="83"/>
      <c r="L1174" s="83"/>
      <c r="M1174" s="6"/>
      <c r="O1174"/>
      <c r="P1174"/>
      <c r="Q1174" s="5"/>
    </row>
    <row r="1175" spans="2:17" s="4" customFormat="1" x14ac:dyDescent="0.25">
      <c r="B1175" s="27"/>
      <c r="E1175" s="6"/>
      <c r="F1175" s="6"/>
      <c r="G1175" s="6"/>
      <c r="H1175" s="83"/>
      <c r="I1175" s="83"/>
      <c r="J1175" s="83"/>
      <c r="K1175" s="83"/>
      <c r="L1175" s="83"/>
      <c r="M1175" s="6"/>
      <c r="O1175"/>
      <c r="P1175"/>
      <c r="Q1175" s="5"/>
    </row>
    <row r="1176" spans="2:17" s="4" customFormat="1" x14ac:dyDescent="0.25">
      <c r="B1176" s="27"/>
      <c r="E1176" s="6"/>
      <c r="F1176" s="6"/>
      <c r="G1176" s="6"/>
      <c r="H1176" s="83"/>
      <c r="I1176" s="83"/>
      <c r="J1176" s="83"/>
      <c r="K1176" s="83"/>
      <c r="L1176" s="83"/>
      <c r="M1176" s="6"/>
      <c r="O1176"/>
      <c r="P1176"/>
      <c r="Q1176" s="5"/>
    </row>
    <row r="1177" spans="2:17" s="4" customFormat="1" x14ac:dyDescent="0.25">
      <c r="B1177" s="27"/>
      <c r="E1177" s="6"/>
      <c r="F1177" s="6"/>
      <c r="G1177" s="6"/>
      <c r="H1177" s="83"/>
      <c r="I1177" s="83"/>
      <c r="J1177" s="83"/>
      <c r="K1177" s="83"/>
      <c r="L1177" s="83"/>
      <c r="M1177" s="6"/>
      <c r="O1177"/>
      <c r="P1177"/>
      <c r="Q1177" s="5"/>
    </row>
    <row r="1178" spans="2:17" s="4" customFormat="1" x14ac:dyDescent="0.25">
      <c r="B1178" s="27"/>
      <c r="E1178" s="6"/>
      <c r="F1178" s="6"/>
      <c r="G1178" s="6"/>
      <c r="H1178" s="83"/>
      <c r="I1178" s="83"/>
      <c r="J1178" s="83"/>
      <c r="K1178" s="83"/>
      <c r="L1178" s="83"/>
      <c r="M1178" s="6"/>
      <c r="O1178"/>
      <c r="P1178"/>
      <c r="Q1178" s="5"/>
    </row>
    <row r="1179" spans="2:17" s="4" customFormat="1" x14ac:dyDescent="0.25">
      <c r="B1179" s="27"/>
      <c r="E1179" s="6"/>
      <c r="F1179" s="6"/>
      <c r="G1179" s="6"/>
      <c r="H1179" s="83"/>
      <c r="I1179" s="83"/>
      <c r="J1179" s="83"/>
      <c r="K1179" s="83"/>
      <c r="L1179" s="83"/>
      <c r="M1179" s="6"/>
      <c r="O1179"/>
      <c r="P1179"/>
      <c r="Q1179" s="5"/>
    </row>
    <row r="1180" spans="2:17" s="4" customFormat="1" x14ac:dyDescent="0.25">
      <c r="B1180" s="27"/>
      <c r="E1180" s="6"/>
      <c r="F1180" s="6"/>
      <c r="G1180" s="6"/>
      <c r="H1180" s="83"/>
      <c r="I1180" s="83"/>
      <c r="J1180" s="83"/>
      <c r="K1180" s="83"/>
      <c r="L1180" s="83"/>
      <c r="M1180" s="6"/>
      <c r="O1180"/>
      <c r="P1180"/>
      <c r="Q1180" s="5"/>
    </row>
    <row r="1181" spans="2:17" s="4" customFormat="1" x14ac:dyDescent="0.25">
      <c r="B1181" s="27"/>
      <c r="E1181" s="6"/>
      <c r="F1181" s="6"/>
      <c r="G1181" s="6"/>
      <c r="H1181" s="83"/>
      <c r="I1181" s="83"/>
      <c r="J1181" s="83"/>
      <c r="K1181" s="83"/>
      <c r="L1181" s="83"/>
      <c r="M1181" s="6"/>
      <c r="O1181"/>
      <c r="P1181"/>
      <c r="Q1181" s="5"/>
    </row>
    <row r="1182" spans="2:17" s="4" customFormat="1" x14ac:dyDescent="0.25">
      <c r="B1182" s="27"/>
      <c r="E1182" s="6"/>
      <c r="F1182" s="6"/>
      <c r="G1182" s="6"/>
      <c r="H1182" s="83"/>
      <c r="I1182" s="83"/>
      <c r="J1182" s="83"/>
      <c r="K1182" s="83"/>
      <c r="L1182" s="83"/>
      <c r="M1182" s="6"/>
      <c r="O1182"/>
      <c r="P1182"/>
      <c r="Q1182" s="5"/>
    </row>
    <row r="1183" spans="2:17" s="4" customFormat="1" x14ac:dyDescent="0.25">
      <c r="B1183" s="27"/>
      <c r="E1183" s="6"/>
      <c r="F1183" s="6"/>
      <c r="G1183" s="6"/>
      <c r="H1183" s="83"/>
      <c r="I1183" s="83"/>
      <c r="J1183" s="83"/>
      <c r="K1183" s="83"/>
      <c r="L1183" s="83"/>
      <c r="M1183" s="6"/>
      <c r="O1183"/>
      <c r="P1183"/>
      <c r="Q1183" s="5"/>
    </row>
    <row r="1184" spans="2:17" s="4" customFormat="1" x14ac:dyDescent="0.25">
      <c r="B1184" s="27"/>
      <c r="E1184" s="6"/>
      <c r="F1184" s="6"/>
      <c r="G1184" s="6"/>
      <c r="H1184" s="83"/>
      <c r="I1184" s="83"/>
      <c r="J1184" s="83"/>
      <c r="K1184" s="83"/>
      <c r="L1184" s="83"/>
      <c r="M1184" s="6"/>
      <c r="O1184"/>
      <c r="P1184"/>
      <c r="Q1184" s="5"/>
    </row>
    <row r="1185" spans="2:17" s="4" customFormat="1" x14ac:dyDescent="0.25">
      <c r="B1185" s="27"/>
      <c r="E1185" s="6"/>
      <c r="F1185" s="6"/>
      <c r="G1185" s="6"/>
      <c r="H1185" s="83"/>
      <c r="I1185" s="83"/>
      <c r="J1185" s="83"/>
      <c r="K1185" s="83"/>
      <c r="L1185" s="83"/>
      <c r="M1185" s="6"/>
      <c r="O1185"/>
      <c r="P1185"/>
      <c r="Q1185" s="5"/>
    </row>
    <row r="1186" spans="2:17" s="4" customFormat="1" x14ac:dyDescent="0.25">
      <c r="B1186" s="27"/>
      <c r="E1186" s="6"/>
      <c r="F1186" s="6"/>
      <c r="G1186" s="6"/>
      <c r="H1186" s="83"/>
      <c r="I1186" s="83"/>
      <c r="J1186" s="83"/>
      <c r="K1186" s="83"/>
      <c r="L1186" s="83"/>
      <c r="M1186" s="6"/>
      <c r="O1186"/>
      <c r="P1186"/>
      <c r="Q1186" s="5"/>
    </row>
    <row r="1187" spans="2:17" s="4" customFormat="1" x14ac:dyDescent="0.25">
      <c r="B1187" s="27"/>
      <c r="E1187" s="6"/>
      <c r="F1187" s="6"/>
      <c r="G1187" s="6"/>
      <c r="H1187" s="83"/>
      <c r="I1187" s="83"/>
      <c r="J1187" s="83"/>
      <c r="K1187" s="83"/>
      <c r="L1187" s="83"/>
      <c r="M1187" s="6"/>
      <c r="O1187"/>
      <c r="P1187"/>
      <c r="Q1187" s="5"/>
    </row>
    <row r="1188" spans="2:17" s="4" customFormat="1" x14ac:dyDescent="0.25">
      <c r="B1188" s="27"/>
      <c r="E1188" s="6"/>
      <c r="F1188" s="6"/>
      <c r="G1188" s="6"/>
      <c r="H1188" s="83"/>
      <c r="I1188" s="83"/>
      <c r="J1188" s="83"/>
      <c r="K1188" s="83"/>
      <c r="L1188" s="83"/>
      <c r="M1188" s="6"/>
      <c r="O1188"/>
      <c r="P1188"/>
      <c r="Q1188" s="5"/>
    </row>
    <row r="1189" spans="2:17" s="4" customFormat="1" x14ac:dyDescent="0.25">
      <c r="B1189" s="27"/>
      <c r="E1189" s="6"/>
      <c r="F1189" s="6"/>
      <c r="G1189" s="6"/>
      <c r="H1189" s="83"/>
      <c r="I1189" s="83"/>
      <c r="J1189" s="83"/>
      <c r="K1189" s="83"/>
      <c r="L1189" s="83"/>
      <c r="M1189" s="6"/>
      <c r="O1189"/>
      <c r="P1189"/>
      <c r="Q1189" s="5"/>
    </row>
    <row r="1190" spans="2:17" s="4" customFormat="1" x14ac:dyDescent="0.25">
      <c r="B1190" s="27"/>
      <c r="E1190" s="6"/>
      <c r="F1190" s="6"/>
      <c r="G1190" s="6"/>
      <c r="H1190" s="83"/>
      <c r="I1190" s="83"/>
      <c r="J1190" s="83"/>
      <c r="K1190" s="83"/>
      <c r="L1190" s="83"/>
      <c r="M1190" s="6"/>
      <c r="O1190"/>
      <c r="P1190"/>
      <c r="Q1190" s="5"/>
    </row>
    <row r="1191" spans="2:17" s="4" customFormat="1" x14ac:dyDescent="0.25">
      <c r="B1191" s="27"/>
      <c r="E1191" s="6"/>
      <c r="F1191" s="6"/>
      <c r="G1191" s="6"/>
      <c r="H1191" s="83"/>
      <c r="I1191" s="83"/>
      <c r="J1191" s="83"/>
      <c r="K1191" s="83"/>
      <c r="L1191" s="83"/>
      <c r="M1191" s="6"/>
      <c r="O1191"/>
      <c r="P1191"/>
      <c r="Q1191" s="5"/>
    </row>
    <row r="1192" spans="2:17" s="4" customFormat="1" x14ac:dyDescent="0.25">
      <c r="B1192" s="27"/>
      <c r="E1192" s="6"/>
      <c r="F1192" s="6"/>
      <c r="G1192" s="6"/>
      <c r="H1192" s="83"/>
      <c r="I1192" s="83"/>
      <c r="J1192" s="83"/>
      <c r="K1192" s="83"/>
      <c r="L1192" s="83"/>
      <c r="M1192" s="6"/>
      <c r="O1192"/>
      <c r="P1192"/>
      <c r="Q1192" s="5"/>
    </row>
    <row r="1193" spans="2:17" s="4" customFormat="1" x14ac:dyDescent="0.25">
      <c r="B1193" s="27"/>
      <c r="E1193" s="6"/>
      <c r="F1193" s="6"/>
      <c r="G1193" s="6"/>
      <c r="H1193" s="83"/>
      <c r="I1193" s="83"/>
      <c r="J1193" s="83"/>
      <c r="K1193" s="83"/>
      <c r="L1193" s="83"/>
      <c r="M1193" s="6"/>
      <c r="O1193"/>
      <c r="P1193"/>
      <c r="Q1193" s="5"/>
    </row>
    <row r="1194" spans="2:17" s="4" customFormat="1" x14ac:dyDescent="0.25">
      <c r="B1194" s="27"/>
      <c r="E1194" s="6"/>
      <c r="F1194" s="6"/>
      <c r="G1194" s="6"/>
      <c r="H1194" s="83"/>
      <c r="I1194" s="83"/>
      <c r="J1194" s="83"/>
      <c r="K1194" s="83"/>
      <c r="L1194" s="83"/>
      <c r="M1194" s="6"/>
      <c r="O1194"/>
      <c r="P1194"/>
      <c r="Q1194" s="5"/>
    </row>
    <row r="1195" spans="2:17" s="4" customFormat="1" x14ac:dyDescent="0.25">
      <c r="B1195" s="27"/>
      <c r="E1195" s="6"/>
      <c r="F1195" s="6"/>
      <c r="G1195" s="6"/>
      <c r="H1195" s="83"/>
      <c r="I1195" s="83"/>
      <c r="J1195" s="83"/>
      <c r="K1195" s="83"/>
      <c r="L1195" s="83"/>
      <c r="M1195" s="6"/>
      <c r="O1195"/>
      <c r="P1195"/>
      <c r="Q1195" s="5"/>
    </row>
    <row r="1196" spans="2:17" s="4" customFormat="1" x14ac:dyDescent="0.25">
      <c r="B1196" s="27"/>
      <c r="E1196" s="6"/>
      <c r="F1196" s="6"/>
      <c r="G1196" s="6"/>
      <c r="H1196" s="83"/>
      <c r="I1196" s="83"/>
      <c r="J1196" s="83"/>
      <c r="K1196" s="83"/>
      <c r="L1196" s="83"/>
      <c r="M1196" s="6"/>
      <c r="O1196"/>
      <c r="P1196"/>
      <c r="Q1196" s="5"/>
    </row>
    <row r="1197" spans="2:17" s="4" customFormat="1" x14ac:dyDescent="0.25">
      <c r="B1197" s="27"/>
      <c r="E1197" s="6"/>
      <c r="F1197" s="6"/>
      <c r="G1197" s="6"/>
      <c r="H1197" s="83"/>
      <c r="I1197" s="83"/>
      <c r="J1197" s="83"/>
      <c r="K1197" s="83"/>
      <c r="L1197" s="83"/>
      <c r="M1197" s="6"/>
      <c r="O1197"/>
      <c r="P1197"/>
      <c r="Q1197" s="5"/>
    </row>
    <row r="1198" spans="2:17" s="4" customFormat="1" x14ac:dyDescent="0.25">
      <c r="B1198" s="27"/>
      <c r="E1198" s="6"/>
      <c r="F1198" s="6"/>
      <c r="G1198" s="6"/>
      <c r="H1198" s="83"/>
      <c r="I1198" s="83"/>
      <c r="J1198" s="83"/>
      <c r="K1198" s="83"/>
      <c r="L1198" s="83"/>
      <c r="M1198" s="6"/>
      <c r="O1198"/>
      <c r="P1198"/>
      <c r="Q1198" s="5"/>
    </row>
    <row r="1199" spans="2:17" s="4" customFormat="1" x14ac:dyDescent="0.25">
      <c r="B1199" s="27"/>
      <c r="E1199" s="6"/>
      <c r="F1199" s="6"/>
      <c r="G1199" s="6"/>
      <c r="H1199" s="83"/>
      <c r="I1199" s="83"/>
      <c r="J1199" s="83"/>
      <c r="K1199" s="83"/>
      <c r="L1199" s="83"/>
      <c r="M1199" s="6"/>
      <c r="O1199"/>
      <c r="P1199"/>
      <c r="Q1199" s="5"/>
    </row>
    <row r="1200" spans="2:17" s="4" customFormat="1" x14ac:dyDescent="0.25">
      <c r="B1200" s="27"/>
      <c r="E1200" s="6"/>
      <c r="F1200" s="6"/>
      <c r="G1200" s="6"/>
      <c r="H1200" s="83"/>
      <c r="I1200" s="83"/>
      <c r="J1200" s="83"/>
      <c r="K1200" s="83"/>
      <c r="L1200" s="83"/>
      <c r="M1200" s="6"/>
      <c r="O1200"/>
      <c r="P1200"/>
      <c r="Q1200" s="5"/>
    </row>
    <row r="1201" spans="2:17" s="4" customFormat="1" x14ac:dyDescent="0.25">
      <c r="B1201" s="27"/>
      <c r="E1201" s="6"/>
      <c r="F1201" s="6"/>
      <c r="G1201" s="6"/>
      <c r="H1201" s="83"/>
      <c r="I1201" s="83"/>
      <c r="J1201" s="83"/>
      <c r="K1201" s="83"/>
      <c r="L1201" s="83"/>
      <c r="M1201" s="6"/>
      <c r="O1201"/>
      <c r="P1201"/>
      <c r="Q1201" s="5"/>
    </row>
    <row r="1202" spans="2:17" s="4" customFormat="1" x14ac:dyDescent="0.25">
      <c r="B1202" s="27"/>
      <c r="E1202" s="6"/>
      <c r="F1202" s="6"/>
      <c r="G1202" s="6"/>
      <c r="H1202" s="83"/>
      <c r="I1202" s="83"/>
      <c r="J1202" s="83"/>
      <c r="K1202" s="83"/>
      <c r="L1202" s="83"/>
      <c r="M1202" s="6"/>
      <c r="O1202"/>
      <c r="P1202"/>
      <c r="Q1202" s="5"/>
    </row>
    <row r="1203" spans="2:17" s="4" customFormat="1" x14ac:dyDescent="0.25">
      <c r="B1203" s="27"/>
      <c r="E1203" s="6"/>
      <c r="F1203" s="6"/>
      <c r="G1203" s="6"/>
      <c r="H1203" s="83"/>
      <c r="I1203" s="83"/>
      <c r="J1203" s="83"/>
      <c r="K1203" s="83"/>
      <c r="L1203" s="83"/>
      <c r="M1203" s="6"/>
      <c r="O1203"/>
      <c r="P1203"/>
      <c r="Q1203" s="5"/>
    </row>
  </sheetData>
  <mergeCells count="26">
    <mergeCell ref="M49:M59"/>
    <mergeCell ref="A4:A5"/>
    <mergeCell ref="B4:B5"/>
    <mergeCell ref="C4:E4"/>
    <mergeCell ref="F4:G4"/>
    <mergeCell ref="H4:J4"/>
    <mergeCell ref="A57:L57"/>
    <mergeCell ref="J1:L1"/>
    <mergeCell ref="J2:L2"/>
    <mergeCell ref="A47:L47"/>
    <mergeCell ref="K4:L4"/>
    <mergeCell ref="A3:L3"/>
    <mergeCell ref="A46:L46"/>
    <mergeCell ref="E1:G1"/>
    <mergeCell ref="E2:G2"/>
    <mergeCell ref="A63:L63"/>
    <mergeCell ref="A66:L66"/>
    <mergeCell ref="A71:L71"/>
    <mergeCell ref="A72:L72"/>
    <mergeCell ref="A174:L174"/>
    <mergeCell ref="A175:L175"/>
    <mergeCell ref="A90:L90"/>
    <mergeCell ref="A119:L119"/>
    <mergeCell ref="A141:L141"/>
    <mergeCell ref="A162:L162"/>
    <mergeCell ref="A163:L163"/>
  </mergeCells>
  <pageMargins left="0.39370078740157483" right="0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1</vt:lpstr>
      <vt:lpstr>Приложение 3</vt:lpstr>
      <vt:lpstr>'Приложение 3'!_ftnref1</vt:lpstr>
      <vt:lpstr>'Приложение 1'!Заголовки_для_печати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Цыбульская С.И.</dc:creator>
  <cp:lastModifiedBy>Tesla</cp:lastModifiedBy>
  <cp:lastPrinted>2022-03-17T14:54:43Z</cp:lastPrinted>
  <dcterms:created xsi:type="dcterms:W3CDTF">2015-06-05T18:19:34Z</dcterms:created>
  <dcterms:modified xsi:type="dcterms:W3CDTF">2022-04-15T09:40:34Z</dcterms:modified>
</cp:coreProperties>
</file>