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5" windowWidth="13275" windowHeight="10740"/>
  </bookViews>
  <sheets>
    <sheet name="все" sheetId="1" r:id="rId1"/>
  </sheets>
  <definedNames>
    <definedName name="_xlnm.Print_Titles" localSheetId="0">все!$3:$3</definedName>
    <definedName name="_xlnm.Print_Area" localSheetId="0">все!$A$2:$G$123</definedName>
  </definedNames>
  <calcPr calcId="114210" fullCalcOnLoad="1"/>
</workbook>
</file>

<file path=xl/calcChain.xml><?xml version="1.0" encoding="utf-8"?>
<calcChain xmlns="http://schemas.openxmlformats.org/spreadsheetml/2006/main">
  <c r="H33" i="1"/>
  <c r="E33"/>
  <c r="E123"/>
  <c r="F16"/>
  <c r="E64"/>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E122"/>
  <c r="E59"/>
  <c r="A19"/>
  <c r="A20"/>
  <c r="A21"/>
  <c r="A22"/>
  <c r="A23"/>
  <c r="A24"/>
  <c r="A25"/>
  <c r="A26"/>
  <c r="A27"/>
  <c r="A28"/>
  <c r="A29"/>
  <c r="A30"/>
  <c r="A31"/>
  <c r="A37"/>
  <c r="A38"/>
  <c r="A39"/>
  <c r="A40"/>
  <c r="A41"/>
  <c r="A42"/>
  <c r="A43"/>
  <c r="A44"/>
  <c r="A45"/>
  <c r="A46"/>
  <c r="A47"/>
  <c r="A48"/>
  <c r="A49"/>
  <c r="A50"/>
  <c r="A51"/>
  <c r="A52"/>
  <c r="A53"/>
  <c r="A54"/>
  <c r="A55"/>
  <c r="A56"/>
  <c r="A57"/>
  <c r="A58"/>
  <c r="A11"/>
  <c r="A12"/>
  <c r="A13"/>
  <c r="A14"/>
  <c r="A15"/>
</calcChain>
</file>

<file path=xl/sharedStrings.xml><?xml version="1.0" encoding="utf-8"?>
<sst xmlns="http://schemas.openxmlformats.org/spreadsheetml/2006/main" count="438" uniqueCount="291">
  <si>
    <t>№ п/п</t>
  </si>
  <si>
    <t>Ландшафтные</t>
  </si>
  <si>
    <t>Прилукский</t>
  </si>
  <si>
    <t>Минский</t>
  </si>
  <si>
    <t>Площадь, га</t>
  </si>
  <si>
    <t>Прилепский</t>
  </si>
  <si>
    <t>Селява</t>
  </si>
  <si>
    <t>Купаловский</t>
  </si>
  <si>
    <t>Пост. СМ РБ от 06.04.2000г. № 470</t>
  </si>
  <si>
    <t>Тресковщина</t>
  </si>
  <si>
    <t xml:space="preserve">Минский </t>
  </si>
  <si>
    <t>Черневичский</t>
  </si>
  <si>
    <t>Березинский Борисовский, Крупский</t>
  </si>
  <si>
    <t>Налибокский</t>
  </si>
  <si>
    <t>Столбцовский, Воложинский</t>
  </si>
  <si>
    <t>Биологические</t>
  </si>
  <si>
    <t>Денисовичский</t>
  </si>
  <si>
    <t>Крупский</t>
  </si>
  <si>
    <t>Копыш</t>
  </si>
  <si>
    <t>Пуховичский</t>
  </si>
  <si>
    <t>Фаличский Мох</t>
  </si>
  <si>
    <t>Стародорожский</t>
  </si>
  <si>
    <t>Черневский</t>
  </si>
  <si>
    <t>Борисовский</t>
  </si>
  <si>
    <t>Подсады</t>
  </si>
  <si>
    <t>Пост. СМ РБ от 31.03.99г. №455</t>
  </si>
  <si>
    <t>Пекалинский</t>
  </si>
  <si>
    <t>Смолевичский</t>
  </si>
  <si>
    <t>Пост. СМ РБ от 10.08.2000г. № 1245</t>
  </si>
  <si>
    <t>Волмянский</t>
  </si>
  <si>
    <t>Стиклево</t>
  </si>
  <si>
    <t>Глебковка</t>
  </si>
  <si>
    <t>Юхновский</t>
  </si>
  <si>
    <t>Пост. СМ РБ от 29.12.2001г. №1886</t>
  </si>
  <si>
    <t>Пост. СМ РБот 20.09.2000г. №1451</t>
  </si>
  <si>
    <t>Заказники республиканского значения</t>
  </si>
  <si>
    <t>Заповедник</t>
  </si>
  <si>
    <t>Национальный парк</t>
  </si>
  <si>
    <t>Гидрологические</t>
  </si>
  <si>
    <t>Особо охраняемые природные территории Минской области</t>
  </si>
  <si>
    <t>Воложинский</t>
  </si>
  <si>
    <t>Копыльский</t>
  </si>
  <si>
    <t>Несвижский</t>
  </si>
  <si>
    <t>Узденский</t>
  </si>
  <si>
    <t>Памятники природы республиканского значения</t>
  </si>
  <si>
    <t>Ботанические</t>
  </si>
  <si>
    <t>Березинский</t>
  </si>
  <si>
    <t>Клецкий</t>
  </si>
  <si>
    <t>Мядельский</t>
  </si>
  <si>
    <t>Слуцкий</t>
  </si>
  <si>
    <t>Столбцовский</t>
  </si>
  <si>
    <t>Червенский</t>
  </si>
  <si>
    <t>Геологические</t>
  </si>
  <si>
    <t>Обнажение «Мурова»</t>
  </si>
  <si>
    <t>Вилейский</t>
  </si>
  <si>
    <t>Валун «Камень»</t>
  </si>
  <si>
    <t>Валун «Васьков камень»</t>
  </si>
  <si>
    <t>Валун «Чёртов камень»</t>
  </si>
  <si>
    <t xml:space="preserve">«Синяя гора» </t>
  </si>
  <si>
    <t>Гора «Замечак»</t>
  </si>
  <si>
    <t>Гора «Ходчиха»</t>
  </si>
  <si>
    <t>Обнажение «Полачаны»</t>
  </si>
  <si>
    <t>Валун «Большой камень» новиновский</t>
  </si>
  <si>
    <t>Валун «Большой камень» аляновский</t>
  </si>
  <si>
    <t>Валун «Большой камень» шальтинский</t>
  </si>
  <si>
    <t>Валун «Большой камень» залесский</t>
  </si>
  <si>
    <t>Конгломерат «Святой камень» бузуновский</t>
  </si>
  <si>
    <t>Обнажение «Заславль»</t>
  </si>
  <si>
    <t>Валун «Камень любви»</t>
  </si>
  <si>
    <t>Обнажение «Студенец»</t>
  </si>
  <si>
    <t>Береговой уступ «Степеневский»</t>
  </si>
  <si>
    <t>Валун «Большой камень» бояровский</t>
  </si>
  <si>
    <t>Валун «Большой камень» венцевичский</t>
  </si>
  <si>
    <t>Валун «Большой камень» высочкинский</t>
  </si>
  <si>
    <t>Валун «Большой камень» гулийский</t>
  </si>
  <si>
    <t>Валун «Большой камень» красницкий</t>
  </si>
  <si>
    <t>Валун «Большой камень» лещинский</t>
  </si>
  <si>
    <t>Валун «Большой камень» мацкийский</t>
  </si>
  <si>
    <t>Валун «Большой камень» проньковский</t>
  </si>
  <si>
    <t>Валун «Большой камень» юшковичский</t>
  </si>
  <si>
    <t>Валун «Ольшевский»</t>
  </si>
  <si>
    <t>Валун «Чёртов камень» шкленниковский</t>
  </si>
  <si>
    <t>Валун «Юшковичский»</t>
  </si>
  <si>
    <t>Гряда «Кочергинская»</t>
  </si>
  <si>
    <t>Гряда «Лукинская»</t>
  </si>
  <si>
    <t>Гряда «Тюкшинская»</t>
  </si>
  <si>
    <t>Полуостров «Дубовая гора»</t>
  </si>
  <si>
    <t>Полуостров «Наносы»</t>
  </si>
  <si>
    <t>Полуостров «Черевки»</t>
  </si>
  <si>
    <t>Родник «Юцковский»</t>
  </si>
  <si>
    <t>Родник «Святые криницы»</t>
  </si>
  <si>
    <t>Дзержинский</t>
  </si>
  <si>
    <t>Нарочанский</t>
  </si>
  <si>
    <t>Пост. СМ РБ от 05.03.2001г. № 310</t>
  </si>
  <si>
    <t>Пост. СМ РБ от 24.01.2005 №68</t>
  </si>
  <si>
    <t>Пост. СМ РБ от 27.05.2005 №562</t>
  </si>
  <si>
    <t>Указ Президента Республики Беларусь от 28.07.1999 № 447</t>
  </si>
  <si>
    <t>Мядельский, Вилейский</t>
  </si>
  <si>
    <t>Район</t>
  </si>
  <si>
    <t>Холмы "Речкинские"</t>
  </si>
  <si>
    <t>Березинский биосферный</t>
  </si>
  <si>
    <t>Номер и дата постановления (решения) об образовании (преобразовании)</t>
  </si>
  <si>
    <t>Наименование особо охраняемой природной территории</t>
  </si>
  <si>
    <t>Пост. СМ РБ от 25.02.93г. № 99</t>
  </si>
  <si>
    <t>Пост. СМ БССР от 22.08.78г. №252 Пост. СМ РБ от 27.12.2007г. №1833</t>
  </si>
  <si>
    <t>"Парк Радзивиллимонты"</t>
  </si>
  <si>
    <t>"Лесопарк Альба"</t>
  </si>
  <si>
    <t>"Парк Рованичи»</t>
  </si>
  <si>
    <t>"Староборисовский лес"</t>
  </si>
  <si>
    <t>"Дубрава Щемыслицкая"</t>
  </si>
  <si>
    <t xml:space="preserve">"Насаждение с участием экзотов" "Городейское" </t>
  </si>
  <si>
    <t>"Насаждение лиственницы, дуба и сосны" "Уречское"</t>
  </si>
  <si>
    <t>"Усадьба Ф.Э. Дзержинского с прилегающим участком леса"</t>
  </si>
  <si>
    <t>Два сросшихся дуба черешчатых "Голынковские"</t>
  </si>
  <si>
    <t>Дуб черешчатый "Любушанский -1"</t>
  </si>
  <si>
    <t>Дуб черешчатый "Любушанский -2"</t>
  </si>
  <si>
    <t>Дуб черешчатый "Новинковский"</t>
  </si>
  <si>
    <t xml:space="preserve">Пихта калифорнийская "Чижевичская" </t>
  </si>
  <si>
    <t>Клёны ложноплатановые "Бобовнянские"</t>
  </si>
  <si>
    <t>Каштан восьмитычинковый "Бобовнянский"</t>
  </si>
  <si>
    <t>Дуб пирамидальный "Заозерский"</t>
  </si>
  <si>
    <t>Липы американские "Нововесковые"</t>
  </si>
  <si>
    <t>Сосны чёрные "Смиловичский"</t>
  </si>
  <si>
    <t>Валуны "Быки"</t>
  </si>
  <si>
    <t>Валун "Князь-камень"</t>
  </si>
  <si>
    <t>Валун "Большой камень" мишутский</t>
  </si>
  <si>
    <t>Валун "Гомсин камень" куренецкий</t>
  </si>
  <si>
    <t>Валун "Воротищин крест"</t>
  </si>
  <si>
    <t>Валун "Каменный вол" кузьмичевский</t>
  </si>
  <si>
    <t xml:space="preserve">Валун "Любецкий" </t>
  </si>
  <si>
    <t>Валуны "Каменные волы" стеберякские</t>
  </si>
  <si>
    <t>Обнажение "Винцентово"</t>
  </si>
  <si>
    <t>Обнажение "Поповцы "</t>
  </si>
  <si>
    <t>Образование "Синюха"</t>
  </si>
  <si>
    <t>Валун «Магматит»</t>
  </si>
  <si>
    <t>Валуны "Макасичские"</t>
  </si>
  <si>
    <t>Валун «Большой камень» прусогорский</t>
  </si>
  <si>
    <t>Ледниковый конгломерат "Раковский"</t>
  </si>
  <si>
    <t xml:space="preserve">Валун «Большой камень» бузуновский </t>
  </si>
  <si>
    <t>Валуны "Каменские"</t>
  </si>
  <si>
    <t>Валун "Большой камень" кучкинский</t>
  </si>
  <si>
    <t>Бресское насаждение карельской березы</t>
  </si>
  <si>
    <t>Некосецкое насаждение карельской березы</t>
  </si>
  <si>
    <t>Парк "Несвиж"</t>
  </si>
  <si>
    <t>№ 5/4 от 2.06.97 Пост. Минприроды от 18.03.2008 № 22</t>
  </si>
  <si>
    <t>№ 5/3 от 26.04.99 Пост. Минприроды от 18.03.08 №23</t>
  </si>
  <si>
    <t>Дуб черешчатый "Козловский" (Дуб-Якуб)</t>
  </si>
  <si>
    <t>Пуховичский, Стародорожский</t>
  </si>
  <si>
    <t>Омговичский</t>
  </si>
  <si>
    <t>Пост. СМ РБ от 13.08.2001г. №1190</t>
  </si>
  <si>
    <t>Родник "Исток реки Птичи"</t>
  </si>
  <si>
    <t>Липы мелколистные "Миколаевичские"</t>
  </si>
  <si>
    <t>Пост. СМ РБ от 124.12.2009 г. №1694</t>
  </si>
  <si>
    <t>№ 13/3 от 24.06.71 Пост. Минприроды от 19.03.07 №25</t>
  </si>
  <si>
    <r>
      <t>№ 15</t>
    </r>
    <r>
      <rPr>
        <sz val="11"/>
        <rFont val="Symbol"/>
        <family val="1"/>
        <charset val="2"/>
      </rPr>
      <t>/</t>
    </r>
    <r>
      <rPr>
        <sz val="11"/>
        <rFont val="Times New Roman"/>
        <family val="1"/>
      </rPr>
      <t>3 от 30.10.2000 Пост. Минприроды от 19.03.07 №25</t>
    </r>
  </si>
  <si>
    <t>Пост. СМ БССР от 20.01.1977 г. № 25 Пост. СМ РБ от 27.12.2007г.№1833</t>
  </si>
  <si>
    <t>№ 6/4 от 27.03.80 Пост. Минприроды от 26.04.07 №40</t>
  </si>
  <si>
    <t>№ 2/2 от 29.01.70 Пост. Минприроды от 05.05.07 №41</t>
  </si>
  <si>
    <t>№ 22/1 от 27.12.63 Пост. Минприроды от 08.05.07 №47</t>
  </si>
  <si>
    <t>№ от 24.05.84 Пост. Минприроды от 26.04.07 №40</t>
  </si>
  <si>
    <t>№ 22/1 от 27.12.63 Пост. Минприроды от 26.04.07 №40</t>
  </si>
  <si>
    <t xml:space="preserve">Воложинский </t>
  </si>
  <si>
    <t>№ 4/3 от 24.02.92 Пост. Минприроды от 19.03.07 №25</t>
  </si>
  <si>
    <t>№ 12/4 от 9.07.68 Пост. Минприроды от 19.03.07 №25</t>
  </si>
  <si>
    <t>№ 8/4 от 27.05.85 Пост. Минприроды от 18.03.2008 № 22</t>
  </si>
  <si>
    <t>№ 7/8 от 24.03.86 Пост. Минприроды от 05.05.07 №41</t>
  </si>
  <si>
    <t>№ 14/2 от 28.10.91 Пост. Минприроды от 05.05.07 №41</t>
  </si>
  <si>
    <t>№ 22/1 от 27.12.63 Пост. Минприроды от 05.05.07 №41</t>
  </si>
  <si>
    <t>№ 25/1 от 22.12.67 Пост. Минприроды от 26.04.07 №40</t>
  </si>
  <si>
    <t>№ 6/4 от 26.03.87 Пост. Минприроды от 08.05.07 №47</t>
  </si>
  <si>
    <t>№ 22/1 от 27.12.63 Пост. Минприроды от 19.03.07 №25</t>
  </si>
  <si>
    <t>№ 14/2 от 24.09.87 Пост. Минприроды от 19.03.07 №25</t>
  </si>
  <si>
    <t>№ 9/3 от 25.05.00 Пост. Минприроды от 19.03.07 №25</t>
  </si>
  <si>
    <t>№ 19/2 от 14.12.78 Пост. Минприроды от 19.03.07 №25</t>
  </si>
  <si>
    <t>№ 4/3 от 25.04.88 Пост. Минприроды от 19.03.07 №25</t>
  </si>
  <si>
    <t>№ 15/ от 22.12.88 Пост. Минприроды от 19.03.07 №25</t>
  </si>
  <si>
    <t>№ 15/3 от 30.10.2000 Пост. Минприроды от 19.03.07 №25</t>
  </si>
  <si>
    <t>Логойский,  Минский</t>
  </si>
  <si>
    <t>Пост Минприроды от 12.08.2010 г. № 38</t>
  </si>
  <si>
    <t>лесфонд</t>
  </si>
  <si>
    <t>Итого:</t>
  </si>
  <si>
    <t>Всего заказников:20</t>
  </si>
  <si>
    <t>Всего:82</t>
  </si>
  <si>
    <t>Матеевичский</t>
  </si>
  <si>
    <t>Омельнянский</t>
  </si>
  <si>
    <t>Местонахождение (ближайший населенный пункт, лесхоз, лесничество, квартал, выдел)</t>
  </si>
  <si>
    <r>
      <t>в Борисовском районе Минской области – земли лесного фонда в кварталах № 495 (выделы 5, 7–10, 13, 14), 515 (выделы 18–20, 22–24, 27), 555 (выдел 12), 556 (выделы 9–11), 572 (выделы 4, 5, 11, 12, 15), 588 (выделы 7–11, 13–27, 29–40), 589 (выделы 17, 20–22, 24, 28), 602 (выделы 1, 8–10, 14, 15, 18, 20, 22, 27–29), 536А (выделы 13–20), 588А (выделы 1, 9–13, 18, 19, 21, 22, 30, 32), 602А Крайцевского лесничества (534 гектара), кварталах № 466 (выделы 18–23, 25, 26), 467 (выделы 10–16, 18, 22), 468 (выделы 5–17), 490 (выделы 6–13), 491 (выделы 3–26), 492–494, 534–536, 553, 554, 571, 587, 616–618, 628–632, 643–646, 657–660, 670–672, 681–684, 468А (выделы 6, 7, 11, 12, 14–19, 21, 22), 534А, 684А Заречного лесничества</t>
    </r>
    <r>
      <rPr>
        <i/>
        <sz val="11"/>
        <rFont val="Times New Roman"/>
        <family val="1"/>
        <charset val="204"/>
      </rPr>
      <t xml:space="preserve"> </t>
    </r>
    <r>
      <rPr>
        <sz val="11"/>
        <rFont val="Times New Roman"/>
        <family val="1"/>
        <charset val="204"/>
      </rPr>
      <t>(4482 гектара), кварталах № 489 (выдел 39), 509 (выделы 10–12, 18–24, 27–32, 36, 37, 39–48, 50, 52), 510–514, 528 (выделы 2–27, 29), 529–533, 547 (выделы 2–11, 13–22, 26), 548–552, 567 (выделы 2–9, 11–18, 20–24, 26, 29–36, 38), 568–570, 583 (выделы 4, 8–11, 13, 14, 16–24), 584–586, 598 (выделы 5–9, 12–14, 16, 17–24, 27–35, 37–41, 44), 599–601, 610 (выделы 28, 29), 611 (выделы 2–16, 18), 612, 613 Терешкинского лесничества (3249 гектаров), кварталах № 619 (выделы 7–16, 18), 620 (выделы 12–15, 19), 626 (выделы 7, 11, 18, 20, 22), 633 (выделы 1, 2, 7, 9, 11, 13–15, 17, 18), 639 (выделы 4, 5, 9, 12–15), 640–642, 647 (выделы 1–3, 8–10, 12–18, 20–22, 24, 25), 648 (выделы 8, 15), 652 (выделы 20, 24), 653 (выделы 2–4, 7–10), 654–656, 661 (выделы 1–6, 11–18, 22–35), 662 (выделы 18, 19, 25–27, 32), 665 (выделы 4, 7, 9), 666–669, 673 (выделы 1–10, 13–16, 19, 20, 22–30, 32), 675 (выделы 5–11, 13, 14), 676–680, 685 (выделы 4–14, 16), 686–749, 619А (выделы 1, 6–16, 18, 20), 685А (выделы 5, 6, 9–18, 20), 695А, 704А, 711А, 715А, 704Б, 704В Паликского лесничества (10 686 гектаров).</t>
    </r>
  </si>
  <si>
    <t>в Вилейском районе Минской области – земли в кварталах № 148–155, 207 Сырмежского лесничества (1963,8 гектара);         в Мядельском районе Минской области – земли, расположенные вне границ населенных пунктов, следующих землепользователей: автотранспортного коммунального унитарного предприятия «Спецкоммунавтотранс» (10,66 гектара), государственного лечебно-оздоровительного учреждения «Санаторий «Сосны» (56 гектаров), Мядельского районного потребительского общества (0,04 гектара), общества с ограниченной ответственностью «Нарочанская Нива 2004» (2682,36 гектара), общества с ограниченной ответственностью «Табак-инвест» (0,9 гектара), открытого акционерного общества «Занарочанский» (1464,49 гектара), открытого акционерного общества «Зани» (37,7 гектара), открытого акционерного общества «Лукьяновичи» (1653 гектара), открытого акционерного общества «Межозерный край» (3502,74 гектара), открытого акционерного общества «Минский моторный завод» (сельскохозяйственный филиал «Дягили») (178,32 гектара), открытого акционерного общества «Минский приборостроительный завод» (9,75 гектара), открытого акционерного общества «Минское производственное объединение вычислительной техники» (10,39 гектара), открытого акционерного общества «Мядельагросервис» (1557,72 гектара), открытого акционерного общества «Мядельское агропромэнерго» (1484,25 гектара), открытого акционерного общества «Сватки» (2,55 гектара), открытого акционерного общества «Свирь-агро» (6275,64 гектара), республиканского санаторно-курортного унитарного предприятия «Санаторий «Белая Русь» Министерства внутренних дел Республики Беларусь» (1,7 гектара), коммунального производственного унитарного предприятия «Минскхлебпром» (3,48 гектара), топографо-геодезического республиканского унитарного предприятия «Белгеодезия» (1,32 гектара), частного сервисного унитарного предприятия «Туристический комплекс «Нарочь» (1,4 гектара), закрытого акционерного общества «БелАсептика» (33,5 гектара), общества с ограниченной ответственностью «Брокерский дом «Атлант-М» (8,87 гектара), земли учреждения в кварталах № 1–168, 170–179, 181, 182 Константиновского лесничества, кварталах № 1–102, 104–140 Нарочского лесничества, кварталах № 1–90, 92–102, 104–106 Ново-Мядельского лесничества, кварталах № 1–147, 156–160, 162–187, 190–192, 202, 203, 206 Сырмежского лесничества, кварталах № 1–137 Мядельского лесничества, а также иные земли, предоставленные учреждению в постоянное пользование (64 887,99 гектара), земли в границах сельских населенных пунктов, находящиеся в ведении Мядельского сельского исполнительного комитета (0,33 гектара), Нарочского сельского исполнительного комитета (545,29 гектара), Свирского поселкового исполнительного комитета (9,14 гектара), Сырмежского сельского исполнительного комитета (0,93 гектара).</t>
  </si>
  <si>
    <t>В 13 километрах на юго-восток от города Мяделя, в 2 километрах на север от деревни Сватки, в 1 километре на запад от деревни Мацки</t>
  </si>
  <si>
    <t>В 16 километрах на юго-запад от города Мяделя, в 4 километрах на северо-запад от деревни Занарочь, в деревне Проньки</t>
  </si>
  <si>
    <t>В 5 километрах на север от города Мяделя, в 1 километре на юго-запад от деревни Юшковичи</t>
  </si>
  <si>
    <t>В 35 километрах на северо-запад от города Мяделя, в 12 километрах на север от деревни Свирь, в 2 километрах на север от деревни Ольшево, выдел 27 квартала № 10 Константиновского лесничества государственного природоохранного учреждения «Национальный парк «Нарочанский»</t>
  </si>
  <si>
    <t>Валун «Седловой камень» занарочанский</t>
  </si>
  <si>
    <t>В 12 километрах на юго-запад от города Мяделя, в 0,5 километра на юго-восток от деревни Занарочь</t>
  </si>
  <si>
    <t>В 12 километрах на юго-восток от города Мяделя, в 3 километрах на северо-запад от деревни Сватки, в 1 километре на юг от деревни Шкленниково</t>
  </si>
  <si>
    <t>В 6 километрах на север от города Мяделя, в 0,2 километра на юг от деревни Юшковичи</t>
  </si>
  <si>
    <t>В 15 километрах на запад от города Мяделя, в 6 километрах на юг от курортного поселка Нарочь, в 2 километрах на юго-восток от деревни Малая Сырмеж, выдел 15 квартала № 71, выделы 2, 13, 19 квартала № 73 Нарочского лесничества Государственного природоохранного учреждения «Национальный парк «Нарочанский»</t>
  </si>
  <si>
    <t xml:space="preserve">В 1,5 километра на юго-запад от города Мяделя, на северо-восток от деревни Кочерги </t>
  </si>
  <si>
    <t>В 3 километрах на северо-запад от города Мяделя, в 9 километрах на запад от курортного поселка Нарочь, в 0,6 километра на северо-восток от деревни Скоры, выделы 1–4 квартала № 90 Ново-Мядельского лесничества Государственного природоохранного учреждения «Национальный парк «Нарочанский»</t>
  </si>
  <si>
    <t>В 20 километрах на северо-запад от города Мяделя, в 5 километрах на северо-запад от курортного поселка Нарочь, на юго-восток от деревни Тюкши, квартал № 5 Нарочского лесничества государственного природоохранного учреждения «Национальный парк «Нарочанский»</t>
  </si>
  <si>
    <t>В 7 километрах на северо-запад от города Мяделя, в 2,2 километра на юго-восток от деревни Россохи, выдел 7 квартала № 13 Ново-Мядельского лесничества государственного природоохранного учреждения «Национальный парк «Нарочанский»</t>
  </si>
  <si>
    <t>В 12 километрах на запад от города Мяделя, в 6 километрах на северо-запад от деревни Занарочь, на север от деревни Наносы, выделы 12, 13 квартала № 109 Нарочского лесничества государственного природоохранного учреждения «Национальный парк «Нарочанский»</t>
  </si>
  <si>
    <t>В 7 километрах на запад от города Мяделя, в 7 километрах на юго-восток от курортного поселка Нарочь, на юго-восток от деревни Черевки, квартал № 82 Нарочского лесничества государственного природоохранного учреждения «Национальный парк «Нарочанский»</t>
  </si>
  <si>
    <t xml:space="preserve">валун "Большой камень" дворецкий </t>
  </si>
  <si>
    <t>в Пуховичском районе Минской области земли лесного фонда в кварталах № 50, 54–59, 65 (частично), 66 (частично), 67 (частично) Жилин-Бродского лесничества (901 гектар) и в кварталах № 51, 52, 54–58 Селецкого лесничества (671,82 гектара) государственного лесохозяйственного учреждения «Слуцкий лесхоз»; в Стародорожском районе Минской области земли сельскохозяйственного производственного кооператива «Щитковичи» (31,4 гектара) и земли лесного фонда в кварталах № 65 (частично), 66 (частично), 67 (частично), 73–76 Жилин-Бродского лесничества (415,14 гектара) и в кварталах № 59–61, 63 (частично) – 65 Селецкого лесничества (537,44 гектара) государственного лесохозяйственного учреждения «Слуцкий лесхоз»</t>
  </si>
  <si>
    <t xml:space="preserve"> земли лесного фонда в кварталах № 79 (частично), 102, 103, 105–115, 116 (частично), 123–132, 133 (частично), 134 (частично), 135 (частично), 136–169 Острошицко-Городокского лесничества (1588 гектаров), в кварталах № 28–33, 35–41, 43–48, 50 (частично), 51–55, 57–70 Боровлянского лесничества (1014 гектаров) и в кварталах № 1–17, 20, 21, 25–27 Колодищанского лесничества (647 гектаров) дочернего предприятия «Минское лесопарковое хозяйство» специализированного арендного предприятия «Минскзеленстрой».</t>
  </si>
  <si>
    <t>земли совхоза имени Энгельса (144,6 гектара), совхоза имени Ульянова (38,2 гектара), племптицерепродуктора "Правда" (92,4 гектара), земли лесного фонда в кварталах № 68-70, 71 (частично), 72, 73 (частично), 74 (частично), 75 (частично), 102 (частично), 108 (частично) Новосельского лесничества Минского лесхоза (521,3 гектара)</t>
  </si>
  <si>
    <t>в Логойском районе – земли колхоза «Янушковичи» (579 гектаров), колхоза «Селище» (69 гектаров), Янушковичского сельсовета (5 гектаров), земли лесного фонда в кварталах № 21, 22 (частично), 28–30, 34–36, 41–46, 47 (частично), 49–52, 56–59 Семковского лесничества Логойского лесхоза (2090 гектаров); в Минском районе – земли совхоза «Буцевичи» (135 гектаров), земли лесного фонда в кварталах № 56, 65–67, 97, 98, 105–107, 111–113 Красносельского лесоохотничьего хозяйства Управления делами Президента Республики Беларусь (956 гектаров)</t>
  </si>
  <si>
    <t>земли сельскохозяйственного производственного кооператива «Орешковичи» (221 гектар), сельскохозяйственного производственного кооператива «Уша» (92 гектара), Ушанского сельсовета (15 гектаров), лесного фонда в кварталах № 6, 7, 12–14, 20, 21, 29–31, 39 и 40 Ушанского лесничества (1456 гектаров), в кварталах № 1–17, 19–25, 27–33, 35–39, 40, 42 (выделы 1–33, 36, 37, 39–46), 43–46, 49 (выделы 3–15, 21–24, 29–32, 38, 40–43, 58, 59), 50 (выделы 1–25, 27, 28, 30–43), 51, 52, 57 (выделы 5–10, 13–16), 58 (выделы 1–17) и 59 (выделы 1–9) Орешковичского лесничества (5197 гектаров), в кварталах № 5, 10, 11, 15 и 16 Дмитровичского лесничества (582 гектара) государственного лесохозяйственного учреждения «Березинский лесхоз» (7235 гектаров) и земель запаса (109 гектаров) в Березинском районе; республиканского унитарного сельскохозяйственного производственного предприятия «Гвардия» (24 гектара), сельскохозяйственного производственного кооператива «Оздятичский» (10 гектаров) лесного фонда в кварталах № 60–75 и 81 Черневского лесничества государственного опытного лесохозяйственного учреждения «Борисовский опытный лесхоз» (1784 гектара) и земель запаса (7 гектаров) в Борисовском районе и лесного фонда в кварталах № 85–87 и 92–94 Гумновского лесничества государственного лесохозяйственного учреждения «Крупский лесхоз» (683 гектара) в Крупском районе</t>
  </si>
  <si>
    <t>в Воложинском районе Минской области – земли сельскохозяйственного производственного кооператива «Воложинский» (1522,7 гектара), сельскохозяйственного учреждения «Бобровичи» унитарного предприятия «Минскоблгаз» (606,8 гектара), коммунального унитарного предприятия «Сивица» (1396,1 гектара), коммунального сельскохозяйственного унитарного предприятия «Саковщина-Агро» (245,4 гектара), унитарного предприятия «Ивенецкая криница» (276,3 гектара), открытого акционерного общества «Судниковский» (24,6 гектара), лесного фонда в кварталах 1–49, 50 (выделы 1–59), 103–107, 111–116 Ивенецкого лесничества, 1–32, 42–73, 78, 79 Каменского лесничества, 1, 17–21, 25–35, 40–50, 55–64, 69–87 Першайского лесничества, 1–35, 89–134, 136 Румского лесничества ГОЛХУ «Воложинский опытный лесхоз» (28 946,6 гектара); в Столбцовском районе Минской области – земли открытых акционерных обществ «Родина Дзержинского» (447,1 гектара) и «Агростройфирма ПМК-74 – Налибоки» (1124,7 гектара), общества с ограниченной ответственностью «Сельскохозяйственный животноводческий комплекс «Налибоки» (140 гектаров), лесного фонда в кварталах 1–104 Клетищенского лесничества, 1–13, 16, 18–20, 26 Кульского лесничества, 1–37, 42–48, 51–57, 59 (выделы 1–38, 46–49, 76), 60 (выделы 1–23, 38, 39), 61 (выделы 1–22), 62–65, 69 (выделы 1–7, 54, 62, 63), 70–72, 90 Налибокского лесничества, 1–35 Прудского лесничества ГОЛХУ «Столбцовский опытный лесхоз» (24 382,2 гектара), водного фонда Столбцовского райисполкома (оз. Кромань, 96 гектаров);</t>
  </si>
  <si>
    <t>земли лесного фонда в кварталах № 32, 33, 39, 40, 49, 50, 57–59 Черневского лесничества (1026,53 гектара) государственного опытного лесохозяйственного учреждения «Борисовский опытный лесхоз»</t>
  </si>
  <si>
    <t>земли лесного фонда в кварталах № 28, 32, 33, 37–39, 45–47, 49 Соколовичского лесничества (1064 гектара), в кварталах № 16–18, 26, 30–32, 40–46, 85–88 Денисовичского лесничества (1986,59 гектара) государственного лесохозяйственного учреждения «Крупский лесхоз»</t>
  </si>
  <si>
    <t>земли лесного фонда в кварталах № 201–205, 207–210, 212–214 Блужского лесничества (1222,34 гектара) государственного лесохозяйственного учреждения «Пуховичский лесхоз»</t>
  </si>
  <si>
    <t>земли лесного фонда в кварталах № 9, 10, 13, 14 Блужского лесничества (535 гектаров), в кварталах № 19–22, 24–26, 28, 29 Тальковского лесничества (1267,19 гектара) государственного лесохозяйственного учреждения «Пуховичский лесхоз»</t>
  </si>
  <si>
    <t>земли лесного фонда в кварталах № 5, 6, 9, 15–18, 25–28, 35–37, 46–48 Омельнянского лесничества (2011,57 гектара) государственного лесохозяйственного учреждения «Пуховичский лесхоз»</t>
  </si>
  <si>
    <t>земли лесного фонда в кварталах № 57–70 Минского лесничества производственного коммунального дочернего унитарного предприятия «Минское лесопарковое хозяйство»</t>
  </si>
  <si>
    <t>земли лесного фонда в кварталах № 44, 45, 58, 59, 64 Фаличского лесничества (582 гектара), в кварталах № 4, 5, 8–10, 14–16, 20–23 Стародорожского лесничества (1365,21 гектара) государственного лесохозяйственного учреждения «Стародорожский лесхоз»</t>
  </si>
  <si>
    <t>на землях лесного фонда в кварталах № 9, 10, 14–20, 24–28, 31–34, 37–41, 43–48 Старосельского лесничества Минского лесхоза</t>
  </si>
  <si>
    <t>земли лесного фонда в кварталах № 20, 26–33, 37–39, 40 (частично), 41 (частично), 44–47, 48 (частично), 56, 57, 58 (частично), 59 (частично), 67, 68 (частично), 77 (частично), 78 (частично), 88 (частично), 89 (частично), 90 (частично) Волмянского лесничества государственного лесохозяйственного учреждения «Смолевичский лесхоз»</t>
  </si>
  <si>
    <t xml:space="preserve">земли лесного фонда в кварталах № 144–150, 152–176 Колодищанского лесничества производственного коммунального дочернего унитарного предприятия «Минское лесопарковое хозяйство» Минского района </t>
  </si>
  <si>
    <t xml:space="preserve">земли лесного фонда в кварталах № 39, 40, 43–48, 59–61 на землях лесного фонда Городского лесничества производственного коммунального дочернего унитарного предприятия «Минское лесопарковое хозяйство» Минского района </t>
  </si>
  <si>
    <t>земли лесного фонда в кварталах № 79, 82 (частично), 83, 84, 85 (частично), 89–92 Колодищанского лесничества производственного коммунального дочернего унитарного предприятия «Минское лесопарковое хозяйство»</t>
  </si>
  <si>
    <t>земли лесного фонда в кварталах № 1–4, 5 (частично), 6, 7–10, 12 (частично), 13 (частично), 14–17, 19 (частично), 20–22, 24 (частично), 25, 26 Драчковского лесничества Смолевичского лесхоза Минской области</t>
  </si>
  <si>
    <t>в 1 км на запад от деревни Нарейки, в 2,5 км на северо-восток от горы Дзержинской, в 2 км на запад от деревни Заречное, в 19 км на север от города Дзержинска, выдел 31 квартала 1 Путчинского лесничества государственного лесохозяйственного учреждения «Минский лесхоз»</t>
  </si>
  <si>
    <t>В 18 километрах на юго-восток от города Березино, в 5 километрах на юго-запад от деревни Маческ, в 1 километре на северо-запад от деревни Забродье, в 100 метрах на юг от автомобильной дороги районного значения Любушаны–Дулебы на опушке лесного массива, выдел 33 квартала № 16 Любушанского лесничества государственного лесохозяйственного учреждения «Березинский лесхоз»</t>
  </si>
  <si>
    <t>В 18 километрах на юго-восток от города Березино, в 5,3 километра на юго-запад от деревни Маческ, в 1,1 километра на северо-запад от деревни Забродье, в 400 метрах на юг от автомобильной дороги районного значения Любушаны–Дулебы на опушке лесного массива, выдел 42 квартала № 16 Любушанского лесничества государственного лесохозяйственного учреждения «Березинский лесхоз»</t>
  </si>
  <si>
    <t>В 19 километрах на юг от города Клецка, в 10 километрах на запад от деревни Заостровечье, в 0,3 километра на восток от деревни Чаша, в 50 метрах к северу от дороги районного значения между деревнями Чаша и Драбовщина, выдел 18 квартала № 92 Новинковского лесничества государственного лесохозяйственного учреждения «Клецкий лесхоз»</t>
  </si>
  <si>
    <t>В 20 километрах на юго-запад от города Клецка, в 4 километрах на юго-запад от деревни Синявка, в 2 километрах на запад от деревни Слобода, в 150 метрах к западу от дороги районного значения Синявка–Совейки, выдел 45 квартала № 15 Голынковского лесничества государственного лесохозяйственного учреждения «Клецкий лесхоз»</t>
  </si>
  <si>
    <t>В 15 километрах на северо-запад от города Копыля, в деревне Бобовня, в 100 метрах на юго-запад от больницы</t>
  </si>
  <si>
    <t>В 15 километрах на северо-запад от города Копыля, в деревне Бобовня, переулок Парковый, около домов 1, 3 и 5</t>
  </si>
  <si>
    <t>В 11 километрах на юго-восток от города Копыля, в 6 километрах на юго-запад от деревни Новые Докторовичи, на южной окраине деревни Чижевичи, в 100 метрах на северо-восток от столярного цеха</t>
  </si>
  <si>
    <t>В 14 километрах на юго-запад от города Несвижа, в 0,4 километра на юго-восток от деревни Козлы, в 0,4 километра на восток от фермы</t>
  </si>
  <si>
    <t>В 2 километрах на северо-восток от города Несвижа, в деревне Заозерье, улица Озерная, напротив дома 28</t>
  </si>
  <si>
    <t>В 18 километрах на юго-запад от города Столбцы, в 1,5 километра на северо-запад от деревни Воротище, в 0,9 километра на юго-восток от деревни Новая Веска, в 0,4 километра на юго-запад от деревни Великий Двор, на территории Нововесковской средней школы</t>
  </si>
  <si>
    <t>В 8 километрах на юг-юго-восток от города Столбцы, в 0,4 километра на северо-запад от деревни Миколаевщина, на правом берегу реки Неман, на территории мемориальной усадьбы «Смольня»</t>
  </si>
  <si>
    <t>В 25 километрах на запад от города Червеня, в городском поселке Смиловичи, улица Максима Горького, дом 16 (общежитие Смиловичского государственного аграрного колледжа)</t>
  </si>
  <si>
    <t>В 4 километрах на северо-запад от города Борисова, на северо-запад от деревни Староборисов, выделы 10 (частично), 12 (частично), 13–17 квартала № 60, выделы 1–9 квартала № 61 Пригородного лесничества государственного опытного лесохозяйственного учреждения «Борисовский опытный лесхоз»</t>
  </si>
  <si>
    <t>В 0,6 километра на юг от Минской кольцевой автомобильной дороги (М9), на северо-восток от деревни Щемыслица</t>
  </si>
  <si>
    <t>В 10 километрах на северо-запад от города Мяделя, в 0,5 километра на юг от деревни Бресские</t>
  </si>
  <si>
    <t>В 2 километрах на северо-восток от города Мяделя, в 0,5 километра на север от деревни Некасецк, выделы 1, 5, 7 квартала № 34 Ново-Мядельского лесничества государственного природоохранного учреждения «Национальный парк «Нарочанский»</t>
  </si>
  <si>
    <t>В 9 километрах на северо-восток от города Несвижа, в 2 километрах на северо-запад от деревни Сейловичи, в 1,5 километра на юго-восток от деревни Амлынцы, в 300 метрах на юго-запад от автомобильной дороги районного значения Сейловичи–Новоселки, выдел 19 квартала № 84 Городейского лесничества государственного лесохозяйственного учреждения «Клецкий лесхоз»</t>
  </si>
  <si>
    <t>В 15 километрах на юго-восток от города Слуцка, в 8 километрах на юго-восток от деревни Козловичи, в 2 километрах на юго-восток, северо-запад от деревни Дальние Бондари, выдел 7 квартала № 52, выдел 3 квартала № 58 Уречского лесничества государственного лесохозяйственного учреждения «Слуцкий лесхоз»</t>
  </si>
  <si>
    <t>В 42 километрах на север от города Столбцы, в 8 километрах на северо-запад от деревни Тесновая-1, в 4 километрах на запад от деревни Петриловичи, в междуречье рек Уса (Шура) и Водиченька, выделы 1, 4, 5, 7–25 квартала № 19 Кульского лесничества государственного лесохозяйственного учреждения «Столбцовский лесхоз»</t>
  </si>
  <si>
    <t>В 8 километрах на юго-восток от города Клецка, в деревне Красная Звезда</t>
  </si>
  <si>
    <t>В северо-восточной части города Несвижа, рядом с замком Радзивиллов</t>
  </si>
  <si>
    <t>В 2 километрах на юго-запад от города Несвижа, около поселка Альба, к западу от прудов Альбянский и Свитязь, кварталы № 46–57 Несвижского лесничества государственного лесохозяйственного учреждения «Клецкий лесхоз»</t>
  </si>
  <si>
    <t>В 22 километрах на северо-восток от города Червеня, в деревне Рованичи</t>
  </si>
  <si>
    <t>В 11 километрах на север от города Дзержинска, в 2 километрах на север от деревни Демидовичи, в 1 километре на северо-восток от деревни Юцки</t>
  </si>
  <si>
    <t>В 27 км на север от города Минска, в 12 километрах на северо-восток от деревни Рогово, в 2 километрах на юг от деревни Кукелевщина, выделы 56–58 квартала № 48 Красносельского лесничества государственного лесохозяйственного учреждения «Красносельское»</t>
  </si>
  <si>
    <t>Государственное лесохозяйственное учреждение «Березинский лесхоз», Ушанское лесничество, квартал 1, выдел 10. В 24 километрах на север от города Березино, в 7 километрах на северо-восток от деревни Уша (сельский исполнительный комитет), в 0,75 километра на северо-восток от деревни Мурова, в 0,2 километра на юго-запад от деревни Побережье (Борисовский район), на правом берегу реки Березина</t>
  </si>
  <si>
    <t>Государственное природоохранное учреждение «Национальный парк «Нарочанский», Нарочское лесничество, квартал 126, выдел 3. В 13 километрах на юго-запад от города Мяделя, в 1 километре на северо-запад от деревни Занарочь (сельский исполнительный комитет), в 1 километре на северо-восток от автодороги Р60 Нарочь–Брусы (кемпинг «Нарочанка»), на юго-западном берегу озера Нарочь</t>
  </si>
  <si>
    <t>В 8 километрах на юг–юго-запад от города Узды, в 50 метрах от деревни Каменное (сельский исполнительный комитет)</t>
  </si>
  <si>
    <t>Производственное коммунальное дочернее унитарное предприятие Минское лесопарковое хозяйство, Ратомское лесничество, квартал 64, выдел 11. В 10 километрах на северо-запад от Минской кольцевой автомобильной дороги (М9), в 6 километрах от деревни Горани (сельский исполнительный комитет), в 2 километрах на юг от деревни Большая Воловщина</t>
  </si>
  <si>
    <t>Государственное опытное лесохозяйственное учреждение «Борисовский опытный лесхоз», Иканское лесничество, квартал 43, выдел 13. В 30 километрах на север–северо-запад от города Борисова, в 2 километрах на север от деревни Иканы (сельский исполнительный комитет), в 0,5 километра на восток от автодороги Р3 (Борисов–Бегомль)</t>
  </si>
  <si>
    <t>Государственное опытное лесохозяйственное учреждение «Борисовский опытный лесхоз», Иканское лесничество, квартал 35, выдел 17. В 30 километрах на север–северо-запад от города Борисова, в 4 километрах на север от деревни Иканы (сельский исполнительный комитет), в 50 метрах на запад от автодороги Р3 (Борисов – Бегомль, 53-й километр)</t>
  </si>
  <si>
    <t>В 26,5 километра на юг–юго-запад от города Воложина, в 6 километрах на юго-запад от поселка городского типа Ивенец (сельский исполнительный комитет), на юго-западной окраине деревни Камень, в 60 метрах на северо-восток от шоссе Ивенец–Дзержиново, рядом с машинно-тракторным парком</t>
  </si>
  <si>
    <t>Государственное опытное лесохозяйственное учреждение «Воложинский опытный лесхоз», Воложинское лесничество, квартал 21, выдел 12. В 4 километрах на северо-запад от города Воложина (сельский исполнительный комитет), в 1 километре на северо-запад от деревни Августово, на южном склоне моренной гряды, в лесу</t>
  </si>
  <si>
    <t>Государственное опытное лесохозяйственное учреждение «Воложинский опытный лесхоз», Раковское лесничество, квартал 289, выдел 25. В 33 километрах на юго-восток от города Воложина, в 7 километрах на юго-запад от деревни Раков (сельский исполнительный комитет), в 1 километре на юг от деревни Ратынцы, в лесу</t>
  </si>
  <si>
    <t>В 14 километрах на северо-запад от города Воложина, в 2 километрах на юго-запад от деревни Забрезье (сельский исполнительный комитет), на 87-м километре автодороги Минск–Вильнюс (М7), в 50 метрах от этой дороги</t>
  </si>
  <si>
    <t>В 38 километрах на восток–юго-восток от города Воложина, в 4,5 километра на север–северо-восток от деревни Раков (сельский исполнительный комитет), в 1 километре на юго-запад от деревни Старый Раков, в 1 километре на север от деревни Кучкуны и в 0,2 километра на запад от дороги Раков–Старый Раков, среди поля</t>
  </si>
  <si>
    <t>В 29 километрах на восток–юго-восток от города Воложина, в 3 километрах на юг–юго-восток от деревни Пральники (сельский исполнительный комитет), в 0,6 километра на запад от деревни Макасичи (напротив фермы), на правом берегу ручья (левый приток реки Ислочь)</t>
  </si>
  <si>
    <t>В 27 километрах на северо-запад от города Воложина, в 6 километрах на северо-запад от деревни Подберезье (сельский исполнительный комитет), в 1 километре на юг от деревни Аляново, на западном склоне флювиогляциальной гряды, посреди поля</t>
  </si>
  <si>
    <t>В 35 километрах на восток от города Воложина, в 5 километрах на север от деревни Раков (сельский исполнительный комитет), в 0,3 километра на восток от деревни Бузуны, среди поля, около грунтовой дороги</t>
  </si>
  <si>
    <t>В 32 километрах на восток от города Воложина, в 1,5 километра на юго-восток от деревни Новый Двор (Залесский сельский исполнительный комитет), в 0,3 километра на юго-восток от деревни Залесье, в межгрядовом понижении</t>
  </si>
  <si>
    <t>В 35 километрах на восток от города Воложина, в 4 километрах на северо-восток от деревни Новый Двор (Залесский сельский исполнительный комитет), в 0,7 километра на запад–северо-запад от деревни Огородники, в межгрядовом понижении, посреди поля</t>
  </si>
  <si>
    <t>В 28 километрах на северо-запад от города Воложина, в 9 километрах на запад от деревни Подберезье (сельский исполнительный комитет), в 4 километрах на север от железнодорожной станции Богданов, около юг–юго-западной окраины деревни Шальтины, на северо-западном склоне моренной гряды, среди поля</t>
  </si>
  <si>
    <t>В 31 километре на запад–северо-запад от города Воложина, в 9 километрах на юго-запад от деревни Богданово (сельский исполнительный комитет), в 5 километрах на юг от деревни Войганы, в 2 километрах на юго-восток от деревни Яхимовщина, на мелиорированной равнине возле зарослей кустарников</t>
  </si>
  <si>
    <t>Государственное опытное лесохозяйственное учреждение «Воложинский опытный лесхоз», Богдановское лесничество, квартал 34, выделы 1–24. В 24 километрах на северо-запад от города Воложина, в 4,2 километра на запад от деревни Подберезье (сельский исполнительный комитет), в 1 километре на юго-запад от деревни Анцелевщина и в 0,5 километра на юго-восток от деревни Бобры, на северном склоне конечно-моренной гряды</t>
  </si>
  <si>
    <t>Государственное опытное лесохозяйственное учреждение «Воложинский опытный лесхоз», Воложинское лесничество, квартал 2, выделы: 8 (частично), 12 (частично), 13 (частично), 14, 15 (частично), 16, 17, 18, 19, 20, 21, 22, 23, 27. В 12,4 километра на северо-запад от города Воложина, в 3,5 километра на юго-запад от деревни Забрезье (сельский исполнительный комитет), в 1 километре на северо-восток от деревни Филиппинята, к северу от дороги Филипинята–автодорога М7 (Минск–Вильнюс)</t>
  </si>
  <si>
    <t>Государственное опытное лесохозяйственное учреждение «Воложинский опытный лесхоз», Богдановское лесничество, квартал 38, выделы 24, 25, 27, 28, 29, 30, 32; квартал 48, выделы 1–12. В 20 километрах на северо-запад от города Воложина, в 2,2 километра на юго-запад от деревни Подберезь (сельский исполнительный комитет), в 0,7 километра на северо-запад от деревни Синяя гора. На западном борту сквозной ложбины, унаследованной рекой Западная Березина</t>
  </si>
  <si>
    <t>Государственное опытное лесохозяйственное учреждение «Воложинский опытный лесхоз», Раковское лесничество, квартал 2, выделы 6, 7, 9, 10. В 32 километрах на юго-восток от города Воложина, в 7 километрах на северо-запад от деревни Раков (сельский исполнительный комитет), в 1 километре на северо-запад от деревни Полочанка, на левом берегу реки Яршевка</t>
  </si>
  <si>
    <t>В 37 километрах на восток–юго-восток от города Воложина, в 1 километре на восток–северо-восток от деревни Раков (сельский исполнительный комитет), на северном склоне полосы отвода автомагистрали Минск–Гродно (М6, М7)</t>
  </si>
  <si>
    <t>В 35 километрах на восток–юго-восток от города Воложина, в 5 километрах на север от деревни Раков (сельский исполнительный комитет), в 1 километре на северо-запад от деревни Бузуны, в 0,2 километра на юго-запад от бывшего карьера, на склоне моренной гряды, на опушке леса</t>
  </si>
  <si>
    <t>В 23,5 километра на северо-запад от города Вилейки, в 3 километрах на северо-запад от деревни Ижа (сельский исполнительный комитет), в 0,16 километра на юго-восток от деревни Дворец, на запад от дороги Ижа–Лыцевичи</t>
  </si>
  <si>
    <t>В 18,5 километра на запад–северо-запад от города Вилейки, в 7 километрах на запад–юго-запад от деревни Нарочь (сельский исполнительный комитет), в 3,5 километра на запад от деревни Русское Село, в 0,5 километра на северо-запад от деревни Мишуты, в 0,65 километра на юг от автодороги Р63 (Вилейка–Сморгонь)</t>
  </si>
  <si>
    <t>В 7,5 километра на север–северо-восток от города Вилейки, на северо-западной окраине деревни Куренец (сельский исполнительный комитет), в 0,15 километра на восток от дороги Куренец – Любань</t>
  </si>
  <si>
    <t>В 35 километрах на восток–северо-восток от города Вилейки, в 6,5 километра на юг от деревни Долгиново (сельский исполнительный комитет), в центральной части деревни Камено</t>
  </si>
  <si>
    <t>В 13,5 километра на север–северо-восток от города Вилейки, в 5 километрах на север от деревни Куренец (сельский исполнительный комитет), на южной окраине деревни Кузьмичи, около кладбища, на восток от дороги Куренец–Кузьмичи</t>
  </si>
  <si>
    <t>В 20 километрах на север–северо-запад от города Вилейки, в 1 километре на юго-запад от деревни Ижа (сельский исполнительный комитет), в 1 километре на северо-запад от деревни Любки, в 0,15 километра на юг от деревни Утки, на опушке леса</t>
  </si>
  <si>
    <t>Государственное лесохозяйственное учреждение «Вилейский лесхоз», Любанское лесничество, квартал 17, выдел 5. В 21 километре на север от города Вилейки, в 8 километрах на северо-восток от деревни Любань (сельский исполнительный комитет), в 2 километрах на юг от деревни Стеберяки, в 0,15 километра на восток от дороги Вилейка–Мядель (Р28)</t>
  </si>
  <si>
    <t>Государственное лесохозяйственное учреждение «Вилейский лесхоз», Бережковское лесничество, квартал 25, выдел 6. В 28 километрах на юго-восток от города Вилейки, в 6 километрах на юго-запад от деревни Илья (сельский исполнительный комитет), в 1,5 километра на запад от деревни Козлы, на южной стенке большого рекультивированного карьера</t>
  </si>
  <si>
    <t>Государственное лесохозяйственное учреждение «Вилейский лесхоз», Нарочанское лесничество, квартал 34, выдел 2. В 16,5 километра на северо-запад от города Вилейки, в 2 километрах на северо-запад от деревни Нарочь (сельский исполнительный комитет), в 1 километре на север от деревни Поповцы, на правом берегу реки Нарочь</t>
  </si>
  <si>
    <t>Государственное лесохозяйственное учреждение «Вилейский лесхоз», Костеневичское лесничество, квартал 101, выделы 1–18, 21, 23, 25, 26. В 16 километрах на северо-восток от города Вилейка, в 10 километрах на северо-восток от деревни Куренец (сельский исполнительный комитет), в 0,2 километра на юго-восток от деревни Речки</t>
  </si>
  <si>
    <t>Экспериментальное лесоохотничье хозяйство «Мядель», Долгиновское лесничество, квартал 4, выдел 1. В 48 километрах на северо-восток от города Вилейки, в 13 километрах на север–северо-восток от деревни Долгиново (сельский исполнительный комитет), в 2 километрах на запад–северо-запад от деревни Острово, на пойме реки Зуйка (левый берег), на мелиоративном участке «Зуйка»</t>
  </si>
  <si>
    <t>В административных границах города Заславля, в 0,1 километра на север от автодороги Заславль–Радошковичи, на южной и восточной стенках рекультивированного песчано-гравийного карьера</t>
  </si>
  <si>
    <t>В 20 километрах на восток от города Мяделя, в 6 километрах на восток от деревни Слобода, в 0,7 километра на север от деревни Бояры</t>
  </si>
  <si>
    <t>В 26 километрах на запад от города Мяделя, в 8 километрах на северо-восток от деревни Свирь, в 0,3 километра на юго-восток от деревни Венцевичи</t>
  </si>
  <si>
    <t>В 1 километре на север от города Мяделя, в 1 километре на запад от деревни Бояры</t>
  </si>
  <si>
    <t>В 14 километрах на северо-восток от города Мяделя, в 2 километрах на юг от деревни Слобода, в 1 километре на восток от деревни Гули</t>
  </si>
  <si>
    <t>В 29 километрах на запад от города Мяделя, в 4 километрах на восток от деревни Свирь, в 0,5 километра на восток от деревни Ивановка</t>
  </si>
  <si>
    <t>В 10 километрах на северо-запад от города Мяделя, в 4 километрах на восток от курортного поселка Нарочь, в 0,25 километра на северо-запад от деревни Лещинские</t>
  </si>
</sst>
</file>

<file path=xl/styles.xml><?xml version="1.0" encoding="utf-8"?>
<styleSheet xmlns="http://schemas.openxmlformats.org/spreadsheetml/2006/main">
  <numFmts count="1">
    <numFmt numFmtId="164" formatCode="0.0"/>
  </numFmts>
  <fonts count="18">
    <font>
      <sz val="10"/>
      <name val="Arial Cyr"/>
      <charset val="204"/>
    </font>
    <font>
      <sz val="12"/>
      <name val="Times New Roman"/>
      <family val="1"/>
      <charset val="204"/>
    </font>
    <font>
      <b/>
      <sz val="12"/>
      <name val="Times New Roman"/>
      <family val="1"/>
      <charset val="204"/>
    </font>
    <font>
      <sz val="12"/>
      <name val="Arial Cyr"/>
      <charset val="204"/>
    </font>
    <font>
      <b/>
      <sz val="12"/>
      <name val="Times New Roman"/>
      <family val="1"/>
    </font>
    <font>
      <b/>
      <i/>
      <sz val="12"/>
      <name val="Times New Roman"/>
      <family val="1"/>
    </font>
    <font>
      <i/>
      <sz val="12"/>
      <name val="Times New Roman"/>
      <family val="1"/>
    </font>
    <font>
      <sz val="11"/>
      <name val="Times New Roman"/>
      <family val="1"/>
      <charset val="204"/>
    </font>
    <font>
      <b/>
      <sz val="11"/>
      <name val="Times New Roman"/>
      <family val="1"/>
      <charset val="204"/>
    </font>
    <font>
      <sz val="11"/>
      <name val="Times New Roman"/>
      <family val="1"/>
    </font>
    <font>
      <sz val="11"/>
      <name val="Symbol"/>
      <family val="1"/>
      <charset val="2"/>
    </font>
    <font>
      <sz val="11"/>
      <name val="Arial Cyr"/>
      <charset val="204"/>
    </font>
    <font>
      <b/>
      <i/>
      <sz val="12"/>
      <name val="Times New Roman"/>
      <family val="1"/>
      <charset val="204"/>
    </font>
    <font>
      <sz val="12"/>
      <name val="Arial Black"/>
      <family val="2"/>
      <charset val="204"/>
    </font>
    <font>
      <sz val="10"/>
      <name val="Arial Cyr"/>
      <charset val="204"/>
    </font>
    <font>
      <b/>
      <sz val="10"/>
      <name val="Times New Roman"/>
      <family val="1"/>
      <charset val="204"/>
    </font>
    <font>
      <i/>
      <sz val="11"/>
      <name val="Times New Roman"/>
      <family val="1"/>
      <charset val="204"/>
    </font>
    <font>
      <sz val="8"/>
      <name val="Times New Roman"/>
      <family val="1"/>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3" fillId="0" borderId="0" xfId="0" applyFont="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left" wrapText="1"/>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left" vertical="center"/>
    </xf>
    <xf numFmtId="0" fontId="7" fillId="0" borderId="2" xfId="0" applyFont="1" applyFill="1" applyBorder="1" applyAlignment="1">
      <alignment horizontal="left" vertical="center"/>
    </xf>
    <xf numFmtId="0" fontId="8" fillId="2" borderId="2" xfId="0" applyFont="1" applyFill="1" applyBorder="1" applyAlignment="1">
      <alignment horizontal="left" vertical="center"/>
    </xf>
    <xf numFmtId="0" fontId="9" fillId="0" borderId="2"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left" vertical="center"/>
    </xf>
    <xf numFmtId="0" fontId="8" fillId="0" borderId="1" xfId="0" applyFont="1" applyFill="1" applyBorder="1" applyAlignment="1">
      <alignment horizontal="left" vertical="center"/>
    </xf>
    <xf numFmtId="0" fontId="7" fillId="0" borderId="1" xfId="0" applyFont="1" applyFill="1" applyBorder="1" applyAlignment="1">
      <alignment horizontal="center" vertical="center"/>
    </xf>
    <xf numFmtId="0" fontId="7" fillId="0" borderId="4"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left" vertical="center" wrapText="1"/>
    </xf>
    <xf numFmtId="0" fontId="9"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0" xfId="0" applyFont="1" applyFill="1" applyAlignment="1">
      <alignment horizontal="left" vertical="center" wrapText="1"/>
    </xf>
    <xf numFmtId="0" fontId="7" fillId="0" borderId="2" xfId="0" applyFont="1" applyBorder="1" applyAlignment="1">
      <alignment horizontal="center" vertical="center"/>
    </xf>
    <xf numFmtId="0" fontId="9" fillId="0" borderId="2" xfId="0" applyFont="1" applyBorder="1" applyAlignment="1">
      <alignment horizontal="left" vertical="center"/>
    </xf>
    <xf numFmtId="0" fontId="9" fillId="0" borderId="2" xfId="0" applyFont="1" applyBorder="1" applyAlignment="1">
      <alignment horizontal="left" vertical="center" wrapText="1"/>
    </xf>
    <xf numFmtId="0" fontId="9" fillId="0" borderId="2" xfId="0" applyFont="1" applyBorder="1" applyAlignment="1">
      <alignment horizontal="center" vertical="center"/>
    </xf>
    <xf numFmtId="0" fontId="11" fillId="0" borderId="0" xfId="0" applyFont="1" applyAlignment="1">
      <alignment horizontal="center" vertical="center"/>
    </xf>
    <xf numFmtId="0" fontId="11" fillId="0" borderId="0" xfId="0" applyFont="1"/>
    <xf numFmtId="2" fontId="9" fillId="0" borderId="5" xfId="0" applyNumberFormat="1" applyFont="1" applyFill="1" applyBorder="1" applyAlignment="1">
      <alignment horizontal="center" vertical="center"/>
    </xf>
    <xf numFmtId="2" fontId="11" fillId="0" borderId="0" xfId="0" applyNumberFormat="1" applyFont="1" applyAlignment="1">
      <alignment horizontal="center"/>
    </xf>
    <xf numFmtId="0" fontId="3" fillId="3" borderId="0" xfId="0" applyFont="1" applyFill="1"/>
    <xf numFmtId="0" fontId="13" fillId="0" borderId="0" xfId="0" applyFont="1"/>
    <xf numFmtId="0" fontId="14" fillId="0" borderId="0" xfId="0" applyFont="1"/>
    <xf numFmtId="164" fontId="13" fillId="0" borderId="0" xfId="0" applyNumberFormat="1" applyFont="1"/>
    <xf numFmtId="0" fontId="15" fillId="0" borderId="2" xfId="0" applyFont="1" applyBorder="1" applyAlignment="1">
      <alignment horizontal="center" vertical="center" wrapText="1"/>
    </xf>
    <xf numFmtId="0" fontId="14" fillId="0" borderId="2" xfId="0" applyFont="1" applyBorder="1"/>
    <xf numFmtId="0" fontId="7" fillId="0" borderId="0" xfId="0" applyFont="1" applyAlignment="1">
      <alignment horizontal="justify" vertical="distributed"/>
    </xf>
    <xf numFmtId="0" fontId="14" fillId="3" borderId="2" xfId="0" applyFont="1" applyFill="1" applyBorder="1"/>
    <xf numFmtId="0" fontId="14" fillId="3" borderId="0" xfId="0" applyFont="1" applyFill="1"/>
    <xf numFmtId="0" fontId="1" fillId="0" borderId="2" xfId="0" applyFont="1" applyBorder="1"/>
    <xf numFmtId="2" fontId="14" fillId="0" borderId="0" xfId="0" applyNumberFormat="1" applyFont="1"/>
    <xf numFmtId="0" fontId="14" fillId="0" borderId="0" xfId="0" applyFont="1" applyAlignment="1">
      <alignment horizontal="center" vertical="center"/>
    </xf>
    <xf numFmtId="0" fontId="17" fillId="0" borderId="2" xfId="0" applyFont="1" applyFill="1" applyBorder="1" applyAlignment="1">
      <alignment horizontal="left" vertical="center" wrapText="1"/>
    </xf>
    <xf numFmtId="0" fontId="1" fillId="0" borderId="0" xfId="0" applyFont="1"/>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12"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6"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5"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J123"/>
  <sheetViews>
    <sheetView tabSelected="1" view="pageBreakPreview" zoomScale="75" zoomScaleNormal="100" workbookViewId="0">
      <pane ySplit="3" topLeftCell="A4" activePane="bottomLeft" state="frozen"/>
      <selection pane="bottomLeft" activeCell="E7" sqref="E7"/>
    </sheetView>
  </sheetViews>
  <sheetFormatPr defaultRowHeight="12.75"/>
  <cols>
    <col min="1" max="1" width="4.5703125" style="46" bestFit="1" customWidth="1"/>
    <col min="2" max="2" width="17.140625" style="37" customWidth="1"/>
    <col min="3" max="3" width="25" style="37" customWidth="1"/>
    <col min="4" max="4" width="67.42578125" style="37" customWidth="1"/>
    <col min="5" max="5" width="14.28515625" style="37" bestFit="1" customWidth="1"/>
    <col min="6" max="6" width="9.140625" style="37" hidden="1" customWidth="1"/>
    <col min="7" max="7" width="65.42578125" style="37" customWidth="1"/>
    <col min="8" max="8" width="12.42578125" style="37" customWidth="1"/>
    <col min="9" max="9" width="13.140625" style="37" bestFit="1" customWidth="1"/>
    <col min="10" max="16384" width="9.140625" style="37"/>
  </cols>
  <sheetData>
    <row r="2" spans="1:8" ht="15.75">
      <c r="A2" s="51" t="s">
        <v>39</v>
      </c>
      <c r="B2" s="51"/>
      <c r="C2" s="51"/>
      <c r="D2" s="51"/>
      <c r="E2" s="51"/>
    </row>
    <row r="3" spans="1:8" s="1" customFormat="1" ht="42.75">
      <c r="A3" s="2" t="s">
        <v>0</v>
      </c>
      <c r="B3" s="3" t="s">
        <v>98</v>
      </c>
      <c r="C3" s="6" t="s">
        <v>102</v>
      </c>
      <c r="D3" s="3" t="s">
        <v>101</v>
      </c>
      <c r="E3" s="3" t="s">
        <v>4</v>
      </c>
      <c r="G3" s="39" t="s">
        <v>185</v>
      </c>
      <c r="H3" s="39" t="s">
        <v>179</v>
      </c>
    </row>
    <row r="4" spans="1:8" ht="15.75">
      <c r="A4" s="51" t="s">
        <v>36</v>
      </c>
      <c r="B4" s="51"/>
      <c r="C4" s="51"/>
      <c r="D4" s="51"/>
      <c r="E4" s="51"/>
      <c r="F4" s="1"/>
      <c r="H4" s="40"/>
    </row>
    <row r="5" spans="1:8" ht="255">
      <c r="A5" s="7">
        <v>1</v>
      </c>
      <c r="B5" s="8" t="s">
        <v>23</v>
      </c>
      <c r="C5" s="9" t="s">
        <v>100</v>
      </c>
      <c r="D5" s="8"/>
      <c r="E5" s="7">
        <v>18951</v>
      </c>
      <c r="F5" s="1"/>
      <c r="G5" s="41" t="s">
        <v>186</v>
      </c>
      <c r="H5" s="7">
        <v>18951</v>
      </c>
    </row>
    <row r="6" spans="1:8" ht="15.75">
      <c r="A6" s="51" t="s">
        <v>37</v>
      </c>
      <c r="B6" s="51"/>
      <c r="C6" s="51"/>
      <c r="D6" s="51"/>
      <c r="E6" s="51"/>
      <c r="F6" s="1"/>
      <c r="G6" s="8"/>
      <c r="H6" s="40"/>
    </row>
    <row r="7" spans="1:8" ht="270">
      <c r="A7" s="7">
        <v>1</v>
      </c>
      <c r="B7" s="8" t="s">
        <v>97</v>
      </c>
      <c r="C7" s="9" t="s">
        <v>92</v>
      </c>
      <c r="D7" s="8" t="s">
        <v>96</v>
      </c>
      <c r="E7" s="48">
        <v>86384.26</v>
      </c>
      <c r="F7" s="1"/>
      <c r="G7" s="8" t="s">
        <v>187</v>
      </c>
      <c r="H7" s="40">
        <v>75116.789999999994</v>
      </c>
    </row>
    <row r="8" spans="1:8" ht="15.75">
      <c r="A8" s="51" t="s">
        <v>35</v>
      </c>
      <c r="B8" s="51"/>
      <c r="C8" s="51"/>
      <c r="D8" s="51"/>
      <c r="E8" s="51"/>
      <c r="F8" s="1"/>
      <c r="G8" s="8"/>
      <c r="H8" s="40"/>
    </row>
    <row r="9" spans="1:8" s="43" customFormat="1" ht="15.75">
      <c r="A9" s="56" t="s">
        <v>1</v>
      </c>
      <c r="B9" s="56"/>
      <c r="C9" s="56"/>
      <c r="D9" s="56"/>
      <c r="E9" s="56"/>
      <c r="F9" s="35"/>
      <c r="G9" s="8"/>
      <c r="H9" s="42"/>
    </row>
    <row r="10" spans="1:8" ht="157.5">
      <c r="A10" s="10">
        <v>1</v>
      </c>
      <c r="B10" s="5" t="s">
        <v>12</v>
      </c>
      <c r="C10" s="11" t="s">
        <v>11</v>
      </c>
      <c r="D10" s="5" t="s">
        <v>94</v>
      </c>
      <c r="E10" s="10">
        <v>10180</v>
      </c>
      <c r="F10" s="1"/>
      <c r="G10" s="47" t="s">
        <v>208</v>
      </c>
      <c r="H10" s="44">
        <v>4882.2</v>
      </c>
    </row>
    <row r="11" spans="1:8" ht="15.75">
      <c r="A11" s="10">
        <f>A10+1</f>
        <v>2</v>
      </c>
      <c r="B11" s="5" t="s">
        <v>17</v>
      </c>
      <c r="C11" s="11" t="s">
        <v>6</v>
      </c>
      <c r="D11" s="5" t="s">
        <v>103</v>
      </c>
      <c r="E11" s="10">
        <v>18933</v>
      </c>
      <c r="F11" s="1"/>
      <c r="G11" s="8"/>
      <c r="H11" s="44">
        <v>7462</v>
      </c>
    </row>
    <row r="12" spans="1:8" ht="78.75">
      <c r="A12" s="10">
        <f>A11+1</f>
        <v>3</v>
      </c>
      <c r="B12" s="5" t="s">
        <v>177</v>
      </c>
      <c r="C12" s="9" t="s">
        <v>7</v>
      </c>
      <c r="D12" s="5" t="s">
        <v>8</v>
      </c>
      <c r="E12" s="10">
        <v>3834</v>
      </c>
      <c r="F12" s="1"/>
      <c r="G12" s="47" t="s">
        <v>207</v>
      </c>
      <c r="H12" s="44">
        <v>3046</v>
      </c>
    </row>
    <row r="13" spans="1:8" ht="73.5" customHeight="1">
      <c r="A13" s="10">
        <f>A12+1</f>
        <v>4</v>
      </c>
      <c r="B13" s="12" t="s">
        <v>3</v>
      </c>
      <c r="C13" s="11" t="s">
        <v>5</v>
      </c>
      <c r="D13" s="5" t="s">
        <v>34</v>
      </c>
      <c r="E13" s="10">
        <v>3242</v>
      </c>
      <c r="F13" s="1"/>
      <c r="G13" s="47" t="s">
        <v>205</v>
      </c>
      <c r="H13" s="44">
        <v>3242</v>
      </c>
    </row>
    <row r="14" spans="1:8" ht="45">
      <c r="A14" s="10">
        <f>A13+1</f>
        <v>5</v>
      </c>
      <c r="B14" s="12" t="s">
        <v>10</v>
      </c>
      <c r="C14" s="11" t="s">
        <v>9</v>
      </c>
      <c r="D14" s="5" t="s">
        <v>93</v>
      </c>
      <c r="E14" s="10">
        <v>796.5</v>
      </c>
      <c r="F14" s="1"/>
      <c r="G14" s="47" t="s">
        <v>206</v>
      </c>
      <c r="H14" s="44">
        <v>521.29999999999995</v>
      </c>
    </row>
    <row r="15" spans="1:8" ht="168.75">
      <c r="A15" s="10">
        <f>A14+1</f>
        <v>6</v>
      </c>
      <c r="B15" s="5" t="s">
        <v>14</v>
      </c>
      <c r="C15" s="11" t="s">
        <v>13</v>
      </c>
      <c r="D15" s="5" t="s">
        <v>95</v>
      </c>
      <c r="E15" s="10">
        <v>59208.5</v>
      </c>
      <c r="F15" s="1"/>
      <c r="G15" s="47" t="s">
        <v>209</v>
      </c>
      <c r="H15" s="44">
        <v>53328.800000000003</v>
      </c>
    </row>
    <row r="16" spans="1:8" ht="15">
      <c r="A16" s="10"/>
      <c r="B16" s="5" t="s">
        <v>180</v>
      </c>
      <c r="C16" s="12"/>
      <c r="D16" s="5"/>
      <c r="E16" s="10"/>
      <c r="F16" s="10">
        <f>SUM(F10:F15)</f>
        <v>0</v>
      </c>
      <c r="H16" s="10"/>
    </row>
    <row r="17" spans="1:10" ht="15.75">
      <c r="A17" s="57" t="s">
        <v>15</v>
      </c>
      <c r="B17" s="57"/>
      <c r="C17" s="57"/>
      <c r="D17" s="57"/>
      <c r="E17" s="57"/>
      <c r="H17" s="40"/>
    </row>
    <row r="18" spans="1:10" ht="33.75">
      <c r="A18" s="10">
        <v>1</v>
      </c>
      <c r="B18" s="12" t="s">
        <v>23</v>
      </c>
      <c r="C18" s="11" t="s">
        <v>22</v>
      </c>
      <c r="D18" s="4" t="s">
        <v>104</v>
      </c>
      <c r="E18" s="10">
        <v>1026.53</v>
      </c>
      <c r="G18" s="47" t="s">
        <v>210</v>
      </c>
      <c r="H18" s="44">
        <v>1026.53</v>
      </c>
    </row>
    <row r="19" spans="1:10" ht="35.25" customHeight="1">
      <c r="A19" s="10">
        <f t="shared" ref="A19:A31" si="0">A18+1</f>
        <v>2</v>
      </c>
      <c r="B19" s="12" t="s">
        <v>17</v>
      </c>
      <c r="C19" s="11" t="s">
        <v>16</v>
      </c>
      <c r="D19" s="4" t="s">
        <v>104</v>
      </c>
      <c r="E19" s="10">
        <v>3059.59</v>
      </c>
      <c r="G19" s="47" t="s">
        <v>211</v>
      </c>
      <c r="H19" s="44">
        <v>3050.59</v>
      </c>
    </row>
    <row r="20" spans="1:10" ht="22.5">
      <c r="A20" s="10">
        <f t="shared" si="0"/>
        <v>3</v>
      </c>
      <c r="B20" s="12" t="s">
        <v>3</v>
      </c>
      <c r="C20" s="11" t="s">
        <v>24</v>
      </c>
      <c r="D20" s="5" t="s">
        <v>25</v>
      </c>
      <c r="E20" s="10">
        <v>1079</v>
      </c>
      <c r="G20" s="47" t="s">
        <v>217</v>
      </c>
      <c r="H20" s="44">
        <v>1079</v>
      </c>
    </row>
    <row r="21" spans="1:10" ht="30">
      <c r="A21" s="10">
        <f>A20+1</f>
        <v>4</v>
      </c>
      <c r="B21" s="12" t="s">
        <v>3</v>
      </c>
      <c r="C21" s="13" t="s">
        <v>2</v>
      </c>
      <c r="D21" s="5" t="s">
        <v>155</v>
      </c>
      <c r="E21" s="10">
        <v>523.05999999999995</v>
      </c>
      <c r="G21" s="47" t="s">
        <v>215</v>
      </c>
      <c r="H21" s="44">
        <v>523.05999999999995</v>
      </c>
    </row>
    <row r="22" spans="1:10" ht="33.75">
      <c r="A22" s="10">
        <f>A21+1</f>
        <v>5</v>
      </c>
      <c r="B22" s="12" t="s">
        <v>3</v>
      </c>
      <c r="C22" s="11" t="s">
        <v>30</v>
      </c>
      <c r="D22" s="5" t="s">
        <v>33</v>
      </c>
      <c r="E22" s="10">
        <v>412</v>
      </c>
      <c r="G22" s="47" t="s">
        <v>220</v>
      </c>
      <c r="H22" s="44">
        <v>412</v>
      </c>
    </row>
    <row r="23" spans="1:10" ht="33.75">
      <c r="A23" s="10">
        <f t="shared" si="0"/>
        <v>6</v>
      </c>
      <c r="B23" s="12" t="s">
        <v>3</v>
      </c>
      <c r="C23" s="11" t="s">
        <v>31</v>
      </c>
      <c r="D23" s="5" t="s">
        <v>33</v>
      </c>
      <c r="E23" s="10">
        <v>964</v>
      </c>
      <c r="G23" s="47" t="s">
        <v>219</v>
      </c>
      <c r="H23" s="44">
        <v>964</v>
      </c>
    </row>
    <row r="24" spans="1:10" ht="33.75">
      <c r="A24" s="10">
        <f t="shared" si="0"/>
        <v>7</v>
      </c>
      <c r="B24" s="12" t="s">
        <v>3</v>
      </c>
      <c r="C24" s="11" t="s">
        <v>32</v>
      </c>
      <c r="D24" s="5" t="s">
        <v>149</v>
      </c>
      <c r="E24" s="10">
        <v>221</v>
      </c>
      <c r="G24" s="47" t="s">
        <v>221</v>
      </c>
      <c r="H24" s="44">
        <v>221</v>
      </c>
    </row>
    <row r="25" spans="1:10" ht="24.75" customHeight="1">
      <c r="A25" s="10">
        <f t="shared" si="0"/>
        <v>8</v>
      </c>
      <c r="B25" s="14" t="s">
        <v>19</v>
      </c>
      <c r="C25" s="11" t="s">
        <v>18</v>
      </c>
      <c r="D25" s="5" t="s">
        <v>104</v>
      </c>
      <c r="E25" s="10">
        <v>1222.3399999999999</v>
      </c>
      <c r="G25" s="47" t="s">
        <v>212</v>
      </c>
      <c r="H25" s="44">
        <v>1222.3399999999999</v>
      </c>
    </row>
    <row r="26" spans="1:10" ht="33.75">
      <c r="A26" s="10">
        <f t="shared" si="0"/>
        <v>9</v>
      </c>
      <c r="B26" s="12" t="s">
        <v>19</v>
      </c>
      <c r="C26" s="11" t="s">
        <v>183</v>
      </c>
      <c r="D26" s="4" t="s">
        <v>104</v>
      </c>
      <c r="E26" s="10">
        <v>1802.19</v>
      </c>
      <c r="G26" s="47" t="s">
        <v>213</v>
      </c>
      <c r="H26" s="44">
        <v>1802.19</v>
      </c>
    </row>
    <row r="27" spans="1:10" ht="33.75">
      <c r="A27" s="10">
        <f t="shared" si="0"/>
        <v>10</v>
      </c>
      <c r="B27" s="12" t="s">
        <v>19</v>
      </c>
      <c r="C27" s="11" t="s">
        <v>184</v>
      </c>
      <c r="D27" s="5" t="s">
        <v>104</v>
      </c>
      <c r="E27" s="10">
        <v>2011.57</v>
      </c>
      <c r="G27" s="47" t="s">
        <v>214</v>
      </c>
      <c r="H27" s="44">
        <v>2011.57</v>
      </c>
      <c r="J27" s="8"/>
    </row>
    <row r="28" spans="1:10" ht="101.25">
      <c r="A28" s="10">
        <f t="shared" si="0"/>
        <v>11</v>
      </c>
      <c r="B28" s="5" t="s">
        <v>147</v>
      </c>
      <c r="C28" s="9" t="s">
        <v>148</v>
      </c>
      <c r="D28" s="5" t="s">
        <v>152</v>
      </c>
      <c r="E28" s="15">
        <v>2556.8000000000002</v>
      </c>
      <c r="G28" s="47" t="s">
        <v>204</v>
      </c>
      <c r="H28" s="44">
        <v>2525.38</v>
      </c>
    </row>
    <row r="29" spans="1:10" ht="33.75">
      <c r="A29" s="10">
        <f t="shared" si="0"/>
        <v>12</v>
      </c>
      <c r="B29" s="12" t="s">
        <v>27</v>
      </c>
      <c r="C29" s="11" t="s">
        <v>26</v>
      </c>
      <c r="D29" s="5" t="s">
        <v>28</v>
      </c>
      <c r="E29" s="10">
        <v>2128.9</v>
      </c>
      <c r="G29" s="47" t="s">
        <v>222</v>
      </c>
      <c r="H29" s="44">
        <v>2128.9</v>
      </c>
    </row>
    <row r="30" spans="1:10" ht="45">
      <c r="A30" s="10">
        <f t="shared" si="0"/>
        <v>13</v>
      </c>
      <c r="B30" s="12" t="s">
        <v>27</v>
      </c>
      <c r="C30" s="11" t="s">
        <v>29</v>
      </c>
      <c r="D30" s="5" t="s">
        <v>33</v>
      </c>
      <c r="E30" s="10">
        <v>614.5</v>
      </c>
      <c r="G30" s="47" t="s">
        <v>218</v>
      </c>
      <c r="H30" s="44">
        <v>614.5</v>
      </c>
    </row>
    <row r="31" spans="1:10" ht="33.75">
      <c r="A31" s="10">
        <f t="shared" si="0"/>
        <v>14</v>
      </c>
      <c r="B31" s="16" t="s">
        <v>21</v>
      </c>
      <c r="C31" s="17" t="s">
        <v>20</v>
      </c>
      <c r="D31" s="5" t="s">
        <v>104</v>
      </c>
      <c r="E31" s="10">
        <v>1947.21</v>
      </c>
      <c r="G31" s="47" t="s">
        <v>216</v>
      </c>
      <c r="H31" s="44">
        <v>1947.21</v>
      </c>
    </row>
    <row r="32" spans="1:10" ht="15">
      <c r="A32" s="18"/>
      <c r="B32" s="16" t="s">
        <v>180</v>
      </c>
      <c r="C32" s="19"/>
      <c r="D32" s="20"/>
      <c r="E32" s="21"/>
      <c r="H32" s="10"/>
    </row>
    <row r="33" spans="1:9" ht="19.5">
      <c r="A33" s="18"/>
      <c r="B33" s="16" t="s">
        <v>181</v>
      </c>
      <c r="C33" s="19"/>
      <c r="D33" s="20"/>
      <c r="E33" s="21">
        <f>SUM(E10:E15,E18:E31)</f>
        <v>115762.69</v>
      </c>
      <c r="H33" s="38">
        <f>SUM(H5:H31)</f>
        <v>186078.36</v>
      </c>
      <c r="I33" s="36"/>
    </row>
    <row r="34" spans="1:9" ht="15.75">
      <c r="A34" s="49" t="s">
        <v>44</v>
      </c>
      <c r="B34" s="50"/>
      <c r="C34" s="51"/>
      <c r="D34" s="50"/>
      <c r="E34" s="52"/>
    </row>
    <row r="35" spans="1:9" s="1" customFormat="1" ht="15.75">
      <c r="A35" s="53" t="s">
        <v>45</v>
      </c>
      <c r="B35" s="54"/>
      <c r="C35" s="54"/>
      <c r="D35" s="54"/>
      <c r="E35" s="55"/>
    </row>
    <row r="36" spans="1:9" s="1" customFormat="1" ht="56.25">
      <c r="A36" s="22">
        <v>1</v>
      </c>
      <c r="B36" s="14" t="s">
        <v>46</v>
      </c>
      <c r="C36" s="9" t="s">
        <v>114</v>
      </c>
      <c r="D36" s="8" t="s">
        <v>156</v>
      </c>
      <c r="E36" s="22">
        <v>1.77E-2</v>
      </c>
      <c r="G36" s="47" t="s">
        <v>224</v>
      </c>
    </row>
    <row r="37" spans="1:9" s="1" customFormat="1" ht="56.25">
      <c r="A37" s="10">
        <f t="shared" ref="A37:A58" si="1">A36+1</f>
        <v>2</v>
      </c>
      <c r="B37" s="14" t="s">
        <v>46</v>
      </c>
      <c r="C37" s="9" t="s">
        <v>115</v>
      </c>
      <c r="D37" s="8" t="s">
        <v>156</v>
      </c>
      <c r="E37" s="22">
        <v>1.6500000000000001E-2</v>
      </c>
      <c r="G37" s="47" t="s">
        <v>225</v>
      </c>
    </row>
    <row r="38" spans="1:9" s="1" customFormat="1" ht="45">
      <c r="A38" s="10">
        <f t="shared" si="1"/>
        <v>3</v>
      </c>
      <c r="B38" s="14" t="s">
        <v>23</v>
      </c>
      <c r="C38" s="9" t="s">
        <v>108</v>
      </c>
      <c r="D38" s="8" t="s">
        <v>157</v>
      </c>
      <c r="E38" s="7">
        <v>24.6</v>
      </c>
      <c r="G38" s="47" t="s">
        <v>236</v>
      </c>
    </row>
    <row r="39" spans="1:9" s="1" customFormat="1" ht="28.5">
      <c r="A39" s="10">
        <f t="shared" si="1"/>
        <v>4</v>
      </c>
      <c r="B39" s="14" t="s">
        <v>47</v>
      </c>
      <c r="C39" s="9" t="s">
        <v>105</v>
      </c>
      <c r="D39" s="8" t="s">
        <v>158</v>
      </c>
      <c r="E39" s="7">
        <v>9.3000000000000007</v>
      </c>
      <c r="G39" s="47" t="s">
        <v>243</v>
      </c>
    </row>
    <row r="40" spans="1:9" s="1" customFormat="1" ht="44.25" customHeight="1">
      <c r="A40" s="10">
        <f t="shared" si="1"/>
        <v>5</v>
      </c>
      <c r="B40" s="14" t="s">
        <v>47</v>
      </c>
      <c r="C40" s="9" t="s">
        <v>113</v>
      </c>
      <c r="D40" s="8" t="s">
        <v>159</v>
      </c>
      <c r="E40" s="22">
        <v>0.02</v>
      </c>
      <c r="G40" s="47" t="s">
        <v>227</v>
      </c>
    </row>
    <row r="41" spans="1:9" s="1" customFormat="1" ht="45" customHeight="1">
      <c r="A41" s="10">
        <f t="shared" si="1"/>
        <v>6</v>
      </c>
      <c r="B41" s="14" t="s">
        <v>47</v>
      </c>
      <c r="C41" s="9" t="s">
        <v>116</v>
      </c>
      <c r="D41" s="8" t="s">
        <v>159</v>
      </c>
      <c r="E41" s="22">
        <v>1.7999999999999999E-2</v>
      </c>
      <c r="G41" s="47" t="s">
        <v>226</v>
      </c>
    </row>
    <row r="42" spans="1:9" s="1" customFormat="1" ht="42.75">
      <c r="A42" s="10">
        <f t="shared" si="1"/>
        <v>7</v>
      </c>
      <c r="B42" s="14" t="s">
        <v>41</v>
      </c>
      <c r="C42" s="9" t="s">
        <v>119</v>
      </c>
      <c r="D42" s="8" t="s">
        <v>160</v>
      </c>
      <c r="E42" s="22">
        <v>1.6000000000000001E-3</v>
      </c>
      <c r="G42" s="47" t="s">
        <v>228</v>
      </c>
    </row>
    <row r="43" spans="1:9" s="1" customFormat="1" ht="42.75">
      <c r="A43" s="10">
        <f t="shared" si="1"/>
        <v>8</v>
      </c>
      <c r="B43" s="14" t="s">
        <v>41</v>
      </c>
      <c r="C43" s="9" t="s">
        <v>118</v>
      </c>
      <c r="D43" s="8" t="s">
        <v>160</v>
      </c>
      <c r="E43" s="22">
        <v>4.8000000000000001E-2</v>
      </c>
      <c r="G43" s="47" t="s">
        <v>229</v>
      </c>
    </row>
    <row r="44" spans="1:9" s="1" customFormat="1" ht="33.75">
      <c r="A44" s="10">
        <f t="shared" si="1"/>
        <v>9</v>
      </c>
      <c r="B44" s="14" t="s">
        <v>41</v>
      </c>
      <c r="C44" s="9" t="s">
        <v>117</v>
      </c>
      <c r="D44" s="8" t="s">
        <v>160</v>
      </c>
      <c r="E44" s="22">
        <v>1.6000000000000001E-3</v>
      </c>
      <c r="G44" s="47" t="s">
        <v>230</v>
      </c>
    </row>
    <row r="45" spans="1:9" s="1" customFormat="1" ht="28.5">
      <c r="A45" s="10">
        <f t="shared" si="1"/>
        <v>10</v>
      </c>
      <c r="B45" s="14" t="s">
        <v>3</v>
      </c>
      <c r="C45" s="9" t="s">
        <v>109</v>
      </c>
      <c r="D45" s="8" t="s">
        <v>165</v>
      </c>
      <c r="E45" s="7">
        <v>24.6</v>
      </c>
      <c r="G45" s="47" t="s">
        <v>237</v>
      </c>
    </row>
    <row r="46" spans="1:9" s="1" customFormat="1" ht="26.25" customHeight="1">
      <c r="A46" s="10">
        <f t="shared" si="1"/>
        <v>11</v>
      </c>
      <c r="B46" s="14" t="s">
        <v>48</v>
      </c>
      <c r="C46" s="9" t="s">
        <v>141</v>
      </c>
      <c r="D46" s="8" t="s">
        <v>166</v>
      </c>
      <c r="E46" s="7">
        <v>1.8</v>
      </c>
      <c r="G46" s="47" t="s">
        <v>238</v>
      </c>
    </row>
    <row r="47" spans="1:9" s="1" customFormat="1" ht="42.75">
      <c r="A47" s="10">
        <f t="shared" si="1"/>
        <v>12</v>
      </c>
      <c r="B47" s="8" t="s">
        <v>48</v>
      </c>
      <c r="C47" s="9" t="s">
        <v>142</v>
      </c>
      <c r="D47" s="8" t="s">
        <v>166</v>
      </c>
      <c r="E47" s="7">
        <v>8.9</v>
      </c>
      <c r="G47" s="47" t="s">
        <v>239</v>
      </c>
    </row>
    <row r="48" spans="1:9" s="1" customFormat="1" ht="42.75">
      <c r="A48" s="10">
        <f t="shared" si="1"/>
        <v>13</v>
      </c>
      <c r="B48" s="14" t="s">
        <v>42</v>
      </c>
      <c r="C48" s="9" t="s">
        <v>146</v>
      </c>
      <c r="D48" s="8" t="s">
        <v>160</v>
      </c>
      <c r="E48" s="22">
        <v>3.1E-2</v>
      </c>
      <c r="G48" s="47" t="s">
        <v>231</v>
      </c>
    </row>
    <row r="49" spans="1:7" s="1" customFormat="1" ht="56.25">
      <c r="A49" s="10">
        <f t="shared" si="1"/>
        <v>14</v>
      </c>
      <c r="B49" s="8" t="s">
        <v>42</v>
      </c>
      <c r="C49" s="9" t="s">
        <v>110</v>
      </c>
      <c r="D49" s="8" t="s">
        <v>167</v>
      </c>
      <c r="E49" s="7">
        <v>0.6</v>
      </c>
      <c r="G49" s="47" t="s">
        <v>240</v>
      </c>
    </row>
    <row r="50" spans="1:7" s="1" customFormat="1" ht="15">
      <c r="A50" s="10">
        <f t="shared" si="1"/>
        <v>15</v>
      </c>
      <c r="B50" s="14" t="s">
        <v>42</v>
      </c>
      <c r="C50" s="9" t="s">
        <v>143</v>
      </c>
      <c r="D50" s="8" t="s">
        <v>158</v>
      </c>
      <c r="E50" s="7">
        <v>100</v>
      </c>
      <c r="G50" s="47" t="s">
        <v>244</v>
      </c>
    </row>
    <row r="51" spans="1:7" s="1" customFormat="1" ht="28.5">
      <c r="A51" s="10">
        <f t="shared" si="1"/>
        <v>16</v>
      </c>
      <c r="B51" s="14" t="s">
        <v>42</v>
      </c>
      <c r="C51" s="9" t="s">
        <v>120</v>
      </c>
      <c r="D51" s="8" t="s">
        <v>168</v>
      </c>
      <c r="E51" s="22">
        <v>1.7999999999999999E-2</v>
      </c>
      <c r="G51" s="47" t="s">
        <v>232</v>
      </c>
    </row>
    <row r="52" spans="1:7" s="1" customFormat="1" ht="33.75">
      <c r="A52" s="10">
        <f t="shared" si="1"/>
        <v>17</v>
      </c>
      <c r="B52" s="8" t="s">
        <v>42</v>
      </c>
      <c r="C52" s="9" t="s">
        <v>106</v>
      </c>
      <c r="D52" s="8" t="s">
        <v>169</v>
      </c>
      <c r="E52" s="7">
        <v>409</v>
      </c>
      <c r="G52" s="47" t="s">
        <v>245</v>
      </c>
    </row>
    <row r="53" spans="1:7" s="1" customFormat="1" ht="45">
      <c r="A53" s="10">
        <f t="shared" si="1"/>
        <v>18</v>
      </c>
      <c r="B53" s="8" t="s">
        <v>49</v>
      </c>
      <c r="C53" s="9" t="s">
        <v>111</v>
      </c>
      <c r="D53" s="8" t="s">
        <v>167</v>
      </c>
      <c r="E53" s="7">
        <v>8.1999999999999993</v>
      </c>
      <c r="G53" s="47" t="s">
        <v>241</v>
      </c>
    </row>
    <row r="54" spans="1:7" s="1" customFormat="1" ht="45">
      <c r="A54" s="10">
        <f t="shared" si="1"/>
        <v>19</v>
      </c>
      <c r="B54" s="14" t="s">
        <v>50</v>
      </c>
      <c r="C54" s="9" t="s">
        <v>121</v>
      </c>
      <c r="D54" s="8" t="s">
        <v>160</v>
      </c>
      <c r="E54" s="22">
        <v>0.02</v>
      </c>
      <c r="G54" s="47" t="s">
        <v>233</v>
      </c>
    </row>
    <row r="55" spans="1:7" s="1" customFormat="1" ht="33.75">
      <c r="A55" s="10">
        <f t="shared" si="1"/>
        <v>20</v>
      </c>
      <c r="B55" s="14" t="s">
        <v>50</v>
      </c>
      <c r="C55" s="9" t="s">
        <v>151</v>
      </c>
      <c r="D55" s="8" t="s">
        <v>160</v>
      </c>
      <c r="E55" s="22">
        <v>3.4000000000000002E-2</v>
      </c>
      <c r="G55" s="47" t="s">
        <v>234</v>
      </c>
    </row>
    <row r="56" spans="1:7" s="1" customFormat="1" ht="42" customHeight="1">
      <c r="A56" s="10">
        <f t="shared" si="1"/>
        <v>21</v>
      </c>
      <c r="B56" s="14" t="s">
        <v>50</v>
      </c>
      <c r="C56" s="9" t="s">
        <v>112</v>
      </c>
      <c r="D56" s="8" t="s">
        <v>167</v>
      </c>
      <c r="E56" s="7">
        <v>108.9</v>
      </c>
      <c r="G56" s="47" t="s">
        <v>242</v>
      </c>
    </row>
    <row r="57" spans="1:7" s="1" customFormat="1" ht="15">
      <c r="A57" s="10">
        <f t="shared" si="1"/>
        <v>22</v>
      </c>
      <c r="B57" s="14" t="s">
        <v>51</v>
      </c>
      <c r="C57" s="9" t="s">
        <v>107</v>
      </c>
      <c r="D57" s="8" t="s">
        <v>158</v>
      </c>
      <c r="E57" s="7">
        <v>8.3000000000000007</v>
      </c>
      <c r="G57" s="47" t="s">
        <v>246</v>
      </c>
    </row>
    <row r="58" spans="1:7" s="1" customFormat="1" ht="33.75">
      <c r="A58" s="10">
        <f t="shared" si="1"/>
        <v>23</v>
      </c>
      <c r="B58" s="14" t="s">
        <v>51</v>
      </c>
      <c r="C58" s="9" t="s">
        <v>122</v>
      </c>
      <c r="D58" s="8" t="s">
        <v>160</v>
      </c>
      <c r="E58" s="22">
        <v>2.9000000000000001E-2</v>
      </c>
      <c r="G58" s="47" t="s">
        <v>235</v>
      </c>
    </row>
    <row r="59" spans="1:7" s="1" customFormat="1" ht="15">
      <c r="A59" s="18"/>
      <c r="B59" s="23" t="s">
        <v>180</v>
      </c>
      <c r="C59" s="23"/>
      <c r="D59" s="23"/>
      <c r="E59" s="24">
        <f>SUM(E36:E58)</f>
        <v>704.45539999999994</v>
      </c>
    </row>
    <row r="60" spans="1:7" s="1" customFormat="1" ht="15.75">
      <c r="A60" s="58" t="s">
        <v>38</v>
      </c>
      <c r="B60" s="59"/>
      <c r="C60" s="59"/>
      <c r="D60" s="59"/>
      <c r="E60" s="60"/>
    </row>
    <row r="61" spans="1:7" s="1" customFormat="1" ht="22.5">
      <c r="A61" s="10">
        <v>1</v>
      </c>
      <c r="B61" s="14" t="s">
        <v>91</v>
      </c>
      <c r="C61" s="9" t="s">
        <v>89</v>
      </c>
      <c r="D61" s="8" t="s">
        <v>145</v>
      </c>
      <c r="E61" s="7">
        <v>15</v>
      </c>
      <c r="G61" s="47" t="s">
        <v>247</v>
      </c>
    </row>
    <row r="62" spans="1:7" s="1" customFormat="1" ht="75" customHeight="1">
      <c r="A62" s="10">
        <v>2</v>
      </c>
      <c r="B62" s="8" t="s">
        <v>91</v>
      </c>
      <c r="C62" s="9" t="s">
        <v>150</v>
      </c>
      <c r="D62" s="8" t="s">
        <v>178</v>
      </c>
      <c r="E62" s="7">
        <v>1.5</v>
      </c>
      <c r="G62" s="47" t="s">
        <v>223</v>
      </c>
    </row>
    <row r="63" spans="1:7" s="1" customFormat="1" ht="45">
      <c r="A63" s="18">
        <v>3</v>
      </c>
      <c r="B63" s="8" t="s">
        <v>3</v>
      </c>
      <c r="C63" s="9" t="s">
        <v>90</v>
      </c>
      <c r="D63" s="8" t="s">
        <v>145</v>
      </c>
      <c r="E63" s="25">
        <v>31</v>
      </c>
      <c r="G63" s="47" t="s">
        <v>248</v>
      </c>
    </row>
    <row r="64" spans="1:7" s="1" customFormat="1" ht="15">
      <c r="A64" s="18"/>
      <c r="B64" s="23" t="s">
        <v>180</v>
      </c>
      <c r="C64" s="23"/>
      <c r="D64" s="23"/>
      <c r="E64" s="33">
        <f>SUM(E61:E63)</f>
        <v>47.5</v>
      </c>
    </row>
    <row r="65" spans="1:7" s="1" customFormat="1" ht="15.75">
      <c r="A65" s="53" t="s">
        <v>52</v>
      </c>
      <c r="B65" s="54"/>
      <c r="C65" s="54"/>
      <c r="D65" s="54"/>
      <c r="E65" s="55"/>
    </row>
    <row r="66" spans="1:7" s="1" customFormat="1" ht="56.25">
      <c r="A66" s="22">
        <v>1</v>
      </c>
      <c r="B66" s="8" t="s">
        <v>46</v>
      </c>
      <c r="C66" s="9" t="s">
        <v>53</v>
      </c>
      <c r="D66" s="8" t="s">
        <v>170</v>
      </c>
      <c r="E66" s="22">
        <v>3.8</v>
      </c>
      <c r="G66" s="47" t="s">
        <v>249</v>
      </c>
    </row>
    <row r="67" spans="1:7" s="1" customFormat="1" ht="56.25">
      <c r="A67" s="10">
        <f t="shared" ref="A67:A121" si="2">A66+1</f>
        <v>2</v>
      </c>
      <c r="B67" s="8" t="s">
        <v>23</v>
      </c>
      <c r="C67" s="9" t="s">
        <v>124</v>
      </c>
      <c r="D67" s="8" t="s">
        <v>171</v>
      </c>
      <c r="E67" s="22">
        <v>4.2999999999999999E-4</v>
      </c>
      <c r="G67" s="47" t="s">
        <v>253</v>
      </c>
    </row>
    <row r="68" spans="1:7" s="1" customFormat="1" ht="56.25">
      <c r="A68" s="10">
        <f t="shared" si="2"/>
        <v>3</v>
      </c>
      <c r="B68" s="8" t="s">
        <v>23</v>
      </c>
      <c r="C68" s="9" t="s">
        <v>123</v>
      </c>
      <c r="D68" s="8" t="s">
        <v>171</v>
      </c>
      <c r="E68" s="22">
        <v>9.6000000000000002E-4</v>
      </c>
      <c r="G68" s="47" t="s">
        <v>254</v>
      </c>
    </row>
    <row r="69" spans="1:7" s="1" customFormat="1" ht="45">
      <c r="A69" s="10">
        <f t="shared" si="2"/>
        <v>4</v>
      </c>
      <c r="B69" s="8" t="s">
        <v>54</v>
      </c>
      <c r="C69" s="9" t="s">
        <v>99</v>
      </c>
      <c r="D69" s="26" t="s">
        <v>172</v>
      </c>
      <c r="E69" s="22">
        <v>68.2</v>
      </c>
      <c r="G69" s="47" t="s">
        <v>282</v>
      </c>
    </row>
    <row r="70" spans="1:7" s="1" customFormat="1" ht="56.25">
      <c r="A70" s="10">
        <f t="shared" si="2"/>
        <v>5</v>
      </c>
      <c r="B70" s="8" t="s">
        <v>54</v>
      </c>
      <c r="C70" s="9" t="s">
        <v>133</v>
      </c>
      <c r="D70" s="8" t="s">
        <v>173</v>
      </c>
      <c r="E70" s="7">
        <v>5.6</v>
      </c>
      <c r="G70" s="47" t="s">
        <v>283</v>
      </c>
    </row>
    <row r="71" spans="1:7" s="1" customFormat="1" ht="56.25">
      <c r="A71" s="10">
        <f t="shared" si="2"/>
        <v>6</v>
      </c>
      <c r="B71" s="8" t="s">
        <v>54</v>
      </c>
      <c r="C71" s="9" t="s">
        <v>131</v>
      </c>
      <c r="D71" s="8" t="s">
        <v>172</v>
      </c>
      <c r="E71" s="7">
        <v>5.4</v>
      </c>
      <c r="G71" s="47" t="s">
        <v>280</v>
      </c>
    </row>
    <row r="72" spans="1:7" s="1" customFormat="1" ht="45">
      <c r="A72" s="10">
        <f t="shared" si="2"/>
        <v>7</v>
      </c>
      <c r="B72" s="8" t="s">
        <v>54</v>
      </c>
      <c r="C72" s="9" t="s">
        <v>132</v>
      </c>
      <c r="D72" s="8" t="s">
        <v>172</v>
      </c>
      <c r="E72" s="7">
        <v>2.5</v>
      </c>
      <c r="G72" s="47" t="s">
        <v>281</v>
      </c>
    </row>
    <row r="73" spans="1:7" s="1" customFormat="1" ht="33.75">
      <c r="A73" s="10">
        <f t="shared" si="2"/>
        <v>8</v>
      </c>
      <c r="B73" s="8" t="s">
        <v>54</v>
      </c>
      <c r="C73" s="9" t="s">
        <v>126</v>
      </c>
      <c r="D73" s="8" t="s">
        <v>172</v>
      </c>
      <c r="E73" s="7">
        <v>2.9999999999999997E-4</v>
      </c>
      <c r="G73" s="47" t="s">
        <v>275</v>
      </c>
    </row>
    <row r="74" spans="1:7" s="1" customFormat="1" ht="45">
      <c r="A74" s="10">
        <f t="shared" si="2"/>
        <v>9</v>
      </c>
      <c r="B74" s="8" t="s">
        <v>54</v>
      </c>
      <c r="C74" s="9" t="s">
        <v>125</v>
      </c>
      <c r="D74" s="8" t="s">
        <v>172</v>
      </c>
      <c r="E74" s="7">
        <v>1.4E-3</v>
      </c>
      <c r="G74" s="47" t="s">
        <v>274</v>
      </c>
    </row>
    <row r="75" spans="1:7" s="1" customFormat="1" ht="33.75">
      <c r="A75" s="10">
        <f t="shared" si="2"/>
        <v>10</v>
      </c>
      <c r="B75" s="8" t="s">
        <v>54</v>
      </c>
      <c r="C75" s="9" t="s">
        <v>127</v>
      </c>
      <c r="D75" s="8" t="s">
        <v>172</v>
      </c>
      <c r="E75" s="7">
        <v>1.2999999999999999E-3</v>
      </c>
      <c r="G75" s="47" t="s">
        <v>276</v>
      </c>
    </row>
    <row r="76" spans="1:7" s="1" customFormat="1" ht="33.75">
      <c r="A76" s="10">
        <f t="shared" si="2"/>
        <v>11</v>
      </c>
      <c r="B76" s="8" t="s">
        <v>54</v>
      </c>
      <c r="C76" s="9" t="s">
        <v>128</v>
      </c>
      <c r="D76" s="8" t="s">
        <v>172</v>
      </c>
      <c r="E76" s="7">
        <v>8.0000000000000004E-4</v>
      </c>
      <c r="G76" s="47" t="s">
        <v>277</v>
      </c>
    </row>
    <row r="77" spans="1:7" s="1" customFormat="1" ht="33.75">
      <c r="A77" s="10">
        <f t="shared" si="2"/>
        <v>12</v>
      </c>
      <c r="B77" s="8" t="s">
        <v>54</v>
      </c>
      <c r="C77" s="9" t="s">
        <v>203</v>
      </c>
      <c r="D77" s="8" t="s">
        <v>172</v>
      </c>
      <c r="E77" s="7">
        <v>5.9999999999999995E-4</v>
      </c>
      <c r="G77" s="47" t="s">
        <v>273</v>
      </c>
    </row>
    <row r="78" spans="1:7" s="1" customFormat="1" ht="33.75">
      <c r="A78" s="10">
        <f t="shared" si="2"/>
        <v>13</v>
      </c>
      <c r="B78" s="8" t="s">
        <v>54</v>
      </c>
      <c r="C78" s="9" t="s">
        <v>129</v>
      </c>
      <c r="D78" s="8" t="s">
        <v>172</v>
      </c>
      <c r="E78" s="7">
        <v>2.9999999999999997E-4</v>
      </c>
      <c r="G78" s="47" t="s">
        <v>278</v>
      </c>
    </row>
    <row r="79" spans="1:7" s="1" customFormat="1" ht="56.25">
      <c r="A79" s="10">
        <f t="shared" si="2"/>
        <v>14</v>
      </c>
      <c r="B79" s="8" t="s">
        <v>54</v>
      </c>
      <c r="C79" s="9" t="s">
        <v>130</v>
      </c>
      <c r="D79" s="8" t="s">
        <v>172</v>
      </c>
      <c r="E79" s="7">
        <v>9.2000000000000003E-4</v>
      </c>
      <c r="G79" s="47" t="s">
        <v>279</v>
      </c>
    </row>
    <row r="80" spans="1:7" s="1" customFormat="1" ht="45">
      <c r="A80" s="10">
        <f t="shared" si="2"/>
        <v>15</v>
      </c>
      <c r="B80" s="8" t="s">
        <v>40</v>
      </c>
      <c r="C80" s="9" t="s">
        <v>55</v>
      </c>
      <c r="D80" s="8" t="s">
        <v>171</v>
      </c>
      <c r="E80" s="22">
        <v>1.1999999999999999E-3</v>
      </c>
      <c r="G80" s="47" t="s">
        <v>255</v>
      </c>
    </row>
    <row r="81" spans="1:7" s="1" customFormat="1" ht="42.75">
      <c r="A81" s="10">
        <f t="shared" si="2"/>
        <v>16</v>
      </c>
      <c r="B81" s="8" t="s">
        <v>40</v>
      </c>
      <c r="C81" s="9" t="s">
        <v>137</v>
      </c>
      <c r="D81" s="8" t="s">
        <v>174</v>
      </c>
      <c r="E81" s="22">
        <v>3.3000000000000002E-2</v>
      </c>
      <c r="G81" s="47" t="s">
        <v>271</v>
      </c>
    </row>
    <row r="82" spans="1:7" s="1" customFormat="1" ht="45">
      <c r="A82" s="10">
        <f t="shared" si="2"/>
        <v>17</v>
      </c>
      <c r="B82" s="8" t="s">
        <v>161</v>
      </c>
      <c r="C82" s="9" t="s">
        <v>56</v>
      </c>
      <c r="D82" s="8" t="s">
        <v>175</v>
      </c>
      <c r="E82" s="22">
        <v>1.2E-2</v>
      </c>
      <c r="G82" s="47" t="s">
        <v>256</v>
      </c>
    </row>
    <row r="83" spans="1:7" s="1" customFormat="1" ht="45">
      <c r="A83" s="10">
        <f t="shared" si="2"/>
        <v>18</v>
      </c>
      <c r="B83" s="8" t="s">
        <v>161</v>
      </c>
      <c r="C83" s="9" t="s">
        <v>57</v>
      </c>
      <c r="D83" s="8" t="s">
        <v>175</v>
      </c>
      <c r="E83" s="22">
        <v>2.5000000000000001E-3</v>
      </c>
      <c r="G83" s="47" t="s">
        <v>257</v>
      </c>
    </row>
    <row r="84" spans="1:7" s="1" customFormat="1" ht="33.75">
      <c r="A84" s="10">
        <f t="shared" si="2"/>
        <v>19</v>
      </c>
      <c r="B84" s="8" t="s">
        <v>161</v>
      </c>
      <c r="C84" s="9" t="s">
        <v>134</v>
      </c>
      <c r="D84" s="8" t="s">
        <v>175</v>
      </c>
      <c r="E84" s="22">
        <v>1.6999999999999999E-3</v>
      </c>
      <c r="G84" s="47" t="s">
        <v>258</v>
      </c>
    </row>
    <row r="85" spans="1:7" s="1" customFormat="1" ht="45">
      <c r="A85" s="10">
        <f t="shared" si="2"/>
        <v>20</v>
      </c>
      <c r="B85" s="8" t="s">
        <v>161</v>
      </c>
      <c r="C85" s="9" t="s">
        <v>140</v>
      </c>
      <c r="D85" s="8" t="s">
        <v>175</v>
      </c>
      <c r="E85" s="22">
        <v>6.9999999999999999E-4</v>
      </c>
      <c r="G85" s="47" t="s">
        <v>259</v>
      </c>
    </row>
    <row r="86" spans="1:7" s="1" customFormat="1" ht="45">
      <c r="A86" s="10">
        <f t="shared" si="2"/>
        <v>21</v>
      </c>
      <c r="B86" s="8" t="s">
        <v>161</v>
      </c>
      <c r="C86" s="9" t="s">
        <v>135</v>
      </c>
      <c r="D86" s="8" t="s">
        <v>175</v>
      </c>
      <c r="E86" s="22">
        <v>6.9999999999999999E-4</v>
      </c>
      <c r="G86" s="47" t="s">
        <v>260</v>
      </c>
    </row>
    <row r="87" spans="1:7" s="1" customFormat="1" ht="67.5">
      <c r="A87" s="10">
        <f t="shared" si="2"/>
        <v>22</v>
      </c>
      <c r="B87" s="8" t="s">
        <v>40</v>
      </c>
      <c r="C87" s="9" t="s">
        <v>58</v>
      </c>
      <c r="D87" s="8" t="s">
        <v>176</v>
      </c>
      <c r="E87" s="7">
        <v>71.400000000000006</v>
      </c>
      <c r="G87" s="47" t="s">
        <v>269</v>
      </c>
    </row>
    <row r="88" spans="1:7" s="1" customFormat="1" ht="56.25">
      <c r="A88" s="10">
        <f t="shared" si="2"/>
        <v>23</v>
      </c>
      <c r="B88" s="8" t="s">
        <v>40</v>
      </c>
      <c r="C88" s="9" t="s">
        <v>59</v>
      </c>
      <c r="D88" s="8" t="s">
        <v>176</v>
      </c>
      <c r="E88" s="7">
        <v>66</v>
      </c>
      <c r="G88" s="47" t="s">
        <v>267</v>
      </c>
    </row>
    <row r="89" spans="1:7" s="1" customFormat="1" ht="67.5">
      <c r="A89" s="10">
        <f t="shared" si="2"/>
        <v>24</v>
      </c>
      <c r="B89" s="8" t="s">
        <v>40</v>
      </c>
      <c r="C89" s="9" t="s">
        <v>60</v>
      </c>
      <c r="D89" s="8" t="s">
        <v>176</v>
      </c>
      <c r="E89" s="7">
        <v>31.9</v>
      </c>
      <c r="G89" s="47" t="s">
        <v>268</v>
      </c>
    </row>
    <row r="90" spans="1:7" s="1" customFormat="1" ht="56.25">
      <c r="A90" s="10">
        <f t="shared" si="2"/>
        <v>25</v>
      </c>
      <c r="B90" s="8" t="s">
        <v>40</v>
      </c>
      <c r="C90" s="9" t="s">
        <v>61</v>
      </c>
      <c r="D90" s="8" t="s">
        <v>176</v>
      </c>
      <c r="E90" s="7">
        <v>4.5</v>
      </c>
      <c r="G90" s="47" t="s">
        <v>270</v>
      </c>
    </row>
    <row r="91" spans="1:7" s="1" customFormat="1" ht="33.75">
      <c r="A91" s="10">
        <f t="shared" si="2"/>
        <v>26</v>
      </c>
      <c r="B91" s="8" t="s">
        <v>40</v>
      </c>
      <c r="C91" s="9" t="s">
        <v>62</v>
      </c>
      <c r="D91" s="8" t="s">
        <v>176</v>
      </c>
      <c r="E91" s="22">
        <v>2E-3</v>
      </c>
      <c r="G91" s="47" t="s">
        <v>264</v>
      </c>
    </row>
    <row r="92" spans="1:7" s="1" customFormat="1" ht="33.75">
      <c r="A92" s="10">
        <f t="shared" si="2"/>
        <v>27</v>
      </c>
      <c r="B92" s="8" t="s">
        <v>40</v>
      </c>
      <c r="C92" s="9" t="s">
        <v>63</v>
      </c>
      <c r="D92" s="8" t="s">
        <v>176</v>
      </c>
      <c r="E92" s="22">
        <v>2E-3</v>
      </c>
      <c r="G92" s="47" t="s">
        <v>261</v>
      </c>
    </row>
    <row r="93" spans="1:7" s="1" customFormat="1" ht="45">
      <c r="A93" s="10">
        <f t="shared" si="2"/>
        <v>28</v>
      </c>
      <c r="B93" s="8" t="s">
        <v>40</v>
      </c>
      <c r="C93" s="9" t="s">
        <v>64</v>
      </c>
      <c r="D93" s="8" t="s">
        <v>176</v>
      </c>
      <c r="E93" s="22">
        <v>6.9999999999999999E-4</v>
      </c>
      <c r="G93" s="47" t="s">
        <v>265</v>
      </c>
    </row>
    <row r="94" spans="1:7" s="1" customFormat="1" ht="45">
      <c r="A94" s="10">
        <f t="shared" si="2"/>
        <v>29</v>
      </c>
      <c r="B94" s="8" t="s">
        <v>40</v>
      </c>
      <c r="C94" s="9" t="s">
        <v>136</v>
      </c>
      <c r="D94" s="8" t="s">
        <v>176</v>
      </c>
      <c r="E94" s="22">
        <v>1E-3</v>
      </c>
      <c r="G94" s="47" t="s">
        <v>266</v>
      </c>
    </row>
    <row r="95" spans="1:7" s="1" customFormat="1" ht="33.75">
      <c r="A95" s="10">
        <f t="shared" si="2"/>
        <v>30</v>
      </c>
      <c r="B95" s="8" t="s">
        <v>40</v>
      </c>
      <c r="C95" s="9" t="s">
        <v>138</v>
      </c>
      <c r="D95" s="8" t="s">
        <v>154</v>
      </c>
      <c r="E95" s="22">
        <v>1E-3</v>
      </c>
      <c r="G95" s="47" t="s">
        <v>262</v>
      </c>
    </row>
    <row r="96" spans="1:7" s="1" customFormat="1" ht="33.75">
      <c r="A96" s="10">
        <f t="shared" si="2"/>
        <v>31</v>
      </c>
      <c r="B96" s="8" t="s">
        <v>40</v>
      </c>
      <c r="C96" s="9" t="s">
        <v>65</v>
      </c>
      <c r="D96" s="8" t="s">
        <v>154</v>
      </c>
      <c r="E96" s="22">
        <v>8.9999999999999998E-4</v>
      </c>
      <c r="G96" s="47" t="s">
        <v>263</v>
      </c>
    </row>
    <row r="97" spans="1:7" s="1" customFormat="1" ht="45">
      <c r="A97" s="10">
        <f t="shared" si="2"/>
        <v>32</v>
      </c>
      <c r="B97" s="8" t="s">
        <v>40</v>
      </c>
      <c r="C97" s="9" t="s">
        <v>66</v>
      </c>
      <c r="D97" s="8" t="s">
        <v>154</v>
      </c>
      <c r="E97" s="22">
        <v>6.0000000000000002E-5</v>
      </c>
      <c r="G97" s="47" t="s">
        <v>272</v>
      </c>
    </row>
    <row r="98" spans="1:7" s="1" customFormat="1" ht="56.25">
      <c r="A98" s="10">
        <f t="shared" si="2"/>
        <v>33</v>
      </c>
      <c r="B98" s="8" t="s">
        <v>3</v>
      </c>
      <c r="C98" s="9" t="s">
        <v>68</v>
      </c>
      <c r="D98" s="8" t="s">
        <v>162</v>
      </c>
      <c r="E98" s="22">
        <v>2E-3</v>
      </c>
      <c r="G98" s="47" t="s">
        <v>252</v>
      </c>
    </row>
    <row r="99" spans="1:7" s="1" customFormat="1" ht="33.75">
      <c r="A99" s="10">
        <f t="shared" si="2"/>
        <v>34</v>
      </c>
      <c r="B99" s="8" t="s">
        <v>3</v>
      </c>
      <c r="C99" s="9" t="s">
        <v>67</v>
      </c>
      <c r="D99" s="8" t="s">
        <v>164</v>
      </c>
      <c r="E99" s="22">
        <v>0.75</v>
      </c>
      <c r="G99" s="47" t="s">
        <v>284</v>
      </c>
    </row>
    <row r="100" spans="1:7" s="1" customFormat="1" ht="56.25">
      <c r="A100" s="10">
        <f t="shared" si="2"/>
        <v>35</v>
      </c>
      <c r="B100" s="8" t="s">
        <v>48</v>
      </c>
      <c r="C100" s="9" t="s">
        <v>69</v>
      </c>
      <c r="D100" s="8" t="s">
        <v>163</v>
      </c>
      <c r="E100" s="7">
        <v>3.3</v>
      </c>
      <c r="G100" s="47" t="s">
        <v>250</v>
      </c>
    </row>
    <row r="101" spans="1:7" s="1" customFormat="1" ht="45">
      <c r="A101" s="10">
        <f t="shared" si="2"/>
        <v>36</v>
      </c>
      <c r="B101" s="8" t="s">
        <v>48</v>
      </c>
      <c r="C101" s="9" t="s">
        <v>70</v>
      </c>
      <c r="D101" s="8" t="s">
        <v>144</v>
      </c>
      <c r="E101" s="7">
        <v>40</v>
      </c>
      <c r="G101" s="47" t="s">
        <v>196</v>
      </c>
    </row>
    <row r="102" spans="1:7" s="1" customFormat="1" ht="28.5">
      <c r="A102" s="10">
        <f t="shared" si="2"/>
        <v>37</v>
      </c>
      <c r="B102" s="8" t="s">
        <v>48</v>
      </c>
      <c r="C102" s="9" t="s">
        <v>71</v>
      </c>
      <c r="D102" s="8" t="s">
        <v>144</v>
      </c>
      <c r="E102" s="7">
        <v>8.0000000000000004E-4</v>
      </c>
      <c r="G102" s="47" t="s">
        <v>285</v>
      </c>
    </row>
    <row r="103" spans="1:7" s="1" customFormat="1" ht="28.5">
      <c r="A103" s="10">
        <f t="shared" si="2"/>
        <v>38</v>
      </c>
      <c r="B103" s="8" t="s">
        <v>48</v>
      </c>
      <c r="C103" s="9" t="s">
        <v>72</v>
      </c>
      <c r="D103" s="8" t="s">
        <v>144</v>
      </c>
      <c r="E103" s="7">
        <v>8.0000000000000004E-4</v>
      </c>
      <c r="G103" s="47" t="s">
        <v>286</v>
      </c>
    </row>
    <row r="104" spans="1:7" s="1" customFormat="1" ht="42.75">
      <c r="A104" s="10">
        <f t="shared" si="2"/>
        <v>39</v>
      </c>
      <c r="B104" s="8" t="s">
        <v>48</v>
      </c>
      <c r="C104" s="9" t="s">
        <v>73</v>
      </c>
      <c r="D104" s="8" t="s">
        <v>144</v>
      </c>
      <c r="E104" s="7">
        <v>1E-3</v>
      </c>
      <c r="G104" s="47" t="s">
        <v>287</v>
      </c>
    </row>
    <row r="105" spans="1:7" s="1" customFormat="1" ht="28.5">
      <c r="A105" s="10">
        <f t="shared" si="2"/>
        <v>40</v>
      </c>
      <c r="B105" s="8" t="s">
        <v>48</v>
      </c>
      <c r="C105" s="9" t="s">
        <v>74</v>
      </c>
      <c r="D105" s="8" t="s">
        <v>144</v>
      </c>
      <c r="E105" s="7">
        <v>8.9999999999999998E-4</v>
      </c>
      <c r="G105" s="47" t="s">
        <v>288</v>
      </c>
    </row>
    <row r="106" spans="1:7" s="1" customFormat="1" ht="28.5">
      <c r="A106" s="10">
        <f t="shared" si="2"/>
        <v>41</v>
      </c>
      <c r="B106" s="8" t="s">
        <v>48</v>
      </c>
      <c r="C106" s="9" t="s">
        <v>75</v>
      </c>
      <c r="D106" s="8" t="s">
        <v>144</v>
      </c>
      <c r="E106" s="7">
        <v>1.1999999999999999E-3</v>
      </c>
      <c r="G106" s="47" t="s">
        <v>289</v>
      </c>
    </row>
    <row r="107" spans="1:7" s="1" customFormat="1" ht="28.5">
      <c r="A107" s="10">
        <f t="shared" si="2"/>
        <v>42</v>
      </c>
      <c r="B107" s="8" t="s">
        <v>48</v>
      </c>
      <c r="C107" s="9" t="s">
        <v>76</v>
      </c>
      <c r="D107" s="8" t="s">
        <v>144</v>
      </c>
      <c r="E107" s="7">
        <v>1.1000000000000001E-3</v>
      </c>
      <c r="G107" s="47" t="s">
        <v>290</v>
      </c>
    </row>
    <row r="108" spans="1:7" s="1" customFormat="1" ht="28.5">
      <c r="A108" s="10">
        <f t="shared" si="2"/>
        <v>43</v>
      </c>
      <c r="B108" s="8" t="s">
        <v>48</v>
      </c>
      <c r="C108" s="9" t="s">
        <v>77</v>
      </c>
      <c r="D108" s="8" t="s">
        <v>144</v>
      </c>
      <c r="E108" s="7">
        <v>8.9999999999999998E-4</v>
      </c>
      <c r="G108" s="47" t="s">
        <v>188</v>
      </c>
    </row>
    <row r="109" spans="1:7" s="1" customFormat="1" ht="28.5">
      <c r="A109" s="10">
        <f t="shared" si="2"/>
        <v>44</v>
      </c>
      <c r="B109" s="8" t="s">
        <v>48</v>
      </c>
      <c r="C109" s="9" t="s">
        <v>78</v>
      </c>
      <c r="D109" s="8" t="s">
        <v>144</v>
      </c>
      <c r="E109" s="7">
        <v>5.0000000000000001E-4</v>
      </c>
      <c r="G109" s="47" t="s">
        <v>189</v>
      </c>
    </row>
    <row r="110" spans="1:7" s="1" customFormat="1" ht="28.5">
      <c r="A110" s="10">
        <f t="shared" si="2"/>
        <v>45</v>
      </c>
      <c r="B110" s="8" t="s">
        <v>48</v>
      </c>
      <c r="C110" s="9" t="s">
        <v>79</v>
      </c>
      <c r="D110" s="8" t="s">
        <v>144</v>
      </c>
      <c r="E110" s="7">
        <v>1.1000000000000001E-3</v>
      </c>
      <c r="G110" s="47" t="s">
        <v>190</v>
      </c>
    </row>
    <row r="111" spans="1:7" s="1" customFormat="1" ht="45">
      <c r="A111" s="10">
        <f t="shared" si="2"/>
        <v>46</v>
      </c>
      <c r="B111" s="8" t="s">
        <v>48</v>
      </c>
      <c r="C111" s="9" t="s">
        <v>80</v>
      </c>
      <c r="D111" s="8" t="s">
        <v>144</v>
      </c>
      <c r="E111" s="7">
        <v>6.9999999999999999E-4</v>
      </c>
      <c r="G111" s="47" t="s">
        <v>191</v>
      </c>
    </row>
    <row r="112" spans="1:7" s="1" customFormat="1" ht="42.75">
      <c r="A112" s="10">
        <f t="shared" si="2"/>
        <v>47</v>
      </c>
      <c r="B112" s="8" t="s">
        <v>48</v>
      </c>
      <c r="C112" s="9" t="s">
        <v>192</v>
      </c>
      <c r="D112" s="8" t="s">
        <v>144</v>
      </c>
      <c r="E112" s="7">
        <v>1E-3</v>
      </c>
      <c r="G112" s="47" t="s">
        <v>193</v>
      </c>
    </row>
    <row r="113" spans="1:7" s="1" customFormat="1" ht="42.75">
      <c r="A113" s="10">
        <f t="shared" si="2"/>
        <v>48</v>
      </c>
      <c r="B113" s="8" t="s">
        <v>48</v>
      </c>
      <c r="C113" s="9" t="s">
        <v>81</v>
      </c>
      <c r="D113" s="8" t="s">
        <v>144</v>
      </c>
      <c r="E113" s="7">
        <v>1.4E-3</v>
      </c>
      <c r="G113" s="47" t="s">
        <v>194</v>
      </c>
    </row>
    <row r="114" spans="1:7" s="1" customFormat="1" ht="28.5">
      <c r="A114" s="10">
        <f t="shared" si="2"/>
        <v>49</v>
      </c>
      <c r="B114" s="8" t="s">
        <v>48</v>
      </c>
      <c r="C114" s="9" t="s">
        <v>82</v>
      </c>
      <c r="D114" s="8" t="s">
        <v>144</v>
      </c>
      <c r="E114" s="7">
        <v>6.9999999999999999E-4</v>
      </c>
      <c r="G114" s="47" t="s">
        <v>195</v>
      </c>
    </row>
    <row r="115" spans="1:7" s="1" customFormat="1" ht="15">
      <c r="A115" s="10">
        <f t="shared" si="2"/>
        <v>50</v>
      </c>
      <c r="B115" s="8" t="s">
        <v>48</v>
      </c>
      <c r="C115" s="9" t="s">
        <v>83</v>
      </c>
      <c r="D115" s="8" t="s">
        <v>144</v>
      </c>
      <c r="E115" s="7">
        <v>20</v>
      </c>
      <c r="G115" s="47" t="s">
        <v>197</v>
      </c>
    </row>
    <row r="116" spans="1:7" s="1" customFormat="1" ht="45">
      <c r="A116" s="10">
        <f t="shared" si="2"/>
        <v>51</v>
      </c>
      <c r="B116" s="8" t="s">
        <v>48</v>
      </c>
      <c r="C116" s="9" t="s">
        <v>84</v>
      </c>
      <c r="D116" s="8" t="s">
        <v>144</v>
      </c>
      <c r="E116" s="7">
        <v>20</v>
      </c>
      <c r="G116" s="47" t="s">
        <v>198</v>
      </c>
    </row>
    <row r="117" spans="1:7" s="1" customFormat="1" ht="45">
      <c r="A117" s="10">
        <f t="shared" si="2"/>
        <v>52</v>
      </c>
      <c r="B117" s="8" t="s">
        <v>48</v>
      </c>
      <c r="C117" s="9" t="s">
        <v>85</v>
      </c>
      <c r="D117" s="8" t="s">
        <v>144</v>
      </c>
      <c r="E117" s="7">
        <v>20</v>
      </c>
      <c r="G117" s="47" t="s">
        <v>199</v>
      </c>
    </row>
    <row r="118" spans="1:7" s="1" customFormat="1" ht="33.75">
      <c r="A118" s="10">
        <f t="shared" si="2"/>
        <v>53</v>
      </c>
      <c r="B118" s="8" t="s">
        <v>48</v>
      </c>
      <c r="C118" s="9" t="s">
        <v>86</v>
      </c>
      <c r="D118" s="8" t="s">
        <v>144</v>
      </c>
      <c r="E118" s="7">
        <v>30</v>
      </c>
      <c r="G118" s="47" t="s">
        <v>200</v>
      </c>
    </row>
    <row r="119" spans="1:7" s="1" customFormat="1" ht="45">
      <c r="A119" s="10">
        <f t="shared" si="2"/>
        <v>54</v>
      </c>
      <c r="B119" s="8" t="s">
        <v>48</v>
      </c>
      <c r="C119" s="9" t="s">
        <v>87</v>
      </c>
      <c r="D119" s="8" t="s">
        <v>144</v>
      </c>
      <c r="E119" s="7">
        <v>90</v>
      </c>
      <c r="G119" s="47" t="s">
        <v>201</v>
      </c>
    </row>
    <row r="120" spans="1:7" s="1" customFormat="1" ht="45">
      <c r="A120" s="10">
        <f t="shared" si="2"/>
        <v>55</v>
      </c>
      <c r="B120" s="8" t="s">
        <v>48</v>
      </c>
      <c r="C120" s="9" t="s">
        <v>88</v>
      </c>
      <c r="D120" s="8" t="s">
        <v>144</v>
      </c>
      <c r="E120" s="7">
        <v>90</v>
      </c>
      <c r="G120" s="47" t="s">
        <v>202</v>
      </c>
    </row>
    <row r="121" spans="1:7" ht="22.5">
      <c r="A121" s="10">
        <f t="shared" si="2"/>
        <v>56</v>
      </c>
      <c r="B121" s="8" t="s">
        <v>43</v>
      </c>
      <c r="C121" s="9" t="s">
        <v>139</v>
      </c>
      <c r="D121" s="8" t="s">
        <v>153</v>
      </c>
      <c r="E121" s="22">
        <v>4.0000000000000001E-3</v>
      </c>
      <c r="G121" s="47" t="s">
        <v>251</v>
      </c>
    </row>
    <row r="122" spans="1:7" ht="15">
      <c r="A122" s="27"/>
      <c r="B122" s="28" t="s">
        <v>180</v>
      </c>
      <c r="C122" s="29"/>
      <c r="D122" s="29"/>
      <c r="E122" s="30">
        <f>SUM(E66:E121)</f>
        <v>573.43457000000001</v>
      </c>
      <c r="G122" s="45"/>
    </row>
    <row r="123" spans="1:7" ht="14.25">
      <c r="A123" s="31"/>
      <c r="B123" s="32" t="s">
        <v>182</v>
      </c>
      <c r="C123" s="32"/>
      <c r="D123" s="32"/>
      <c r="E123" s="34">
        <f>SUM(E59,E64,E122)</f>
        <v>1325.3899699999999</v>
      </c>
    </row>
  </sheetData>
  <mergeCells count="10">
    <mergeCell ref="A34:E34"/>
    <mergeCell ref="A35:E35"/>
    <mergeCell ref="A65:E65"/>
    <mergeCell ref="A2:E2"/>
    <mergeCell ref="A9:E9"/>
    <mergeCell ref="A17:E17"/>
    <mergeCell ref="A8:E8"/>
    <mergeCell ref="A4:E4"/>
    <mergeCell ref="A6:E6"/>
    <mergeCell ref="A60:E60"/>
  </mergeCells>
  <phoneticPr fontId="0" type="noConversion"/>
  <printOptions horizontalCentered="1"/>
  <pageMargins left="0.59055118110236227" right="0.39370078740157483" top="0.39370078740157483" bottom="0.39370078740157483" header="0" footer="0"/>
  <pageSetup paperSize="9" scale="95" orientation="landscape" r:id="rId1"/>
  <headerFooter alignWithMargins="0">
    <oddHeader>&amp;C&amp;P</oddHeader>
  </headerFooter>
  <rowBreaks count="5" manualBreakCount="5">
    <brk id="31" max="16383" man="1"/>
    <brk id="33" max="6" man="1"/>
    <brk id="55" max="6" man="1"/>
    <brk id="82" max="6" man="1"/>
    <brk id="102" max="6"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все</vt:lpstr>
      <vt:lpstr>все!Заголовки_для_печати</vt:lpstr>
      <vt:lpstr>все!Область_печати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grinchik</cp:lastModifiedBy>
  <cp:lastPrinted>2010-12-06T08:46:43Z</cp:lastPrinted>
  <dcterms:created xsi:type="dcterms:W3CDTF">2005-08-01T17:09:03Z</dcterms:created>
  <dcterms:modified xsi:type="dcterms:W3CDTF">2015-01-13T09:43:40Z</dcterms:modified>
</cp:coreProperties>
</file>